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prihlaska Šotek 2020" sheetId="1" r:id="rId1"/>
    <sheet name="start import" sheetId="2" r:id="rId2"/>
  </sheets>
  <definedNames/>
  <calcPr fullCalcOnLoad="1"/>
</workbook>
</file>

<file path=xl/sharedStrings.xml><?xml version="1.0" encoding="utf-8"?>
<sst xmlns="http://schemas.openxmlformats.org/spreadsheetml/2006/main" count="119" uniqueCount="105">
  <si>
    <t>čip SI</t>
  </si>
  <si>
    <t>0.</t>
  </si>
  <si>
    <t>index</t>
  </si>
  <si>
    <t>Poř.</t>
  </si>
  <si>
    <t>číslo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</si>
  <si>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</si>
  <si>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</si>
  <si>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</si>
  <si>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</si>
  <si>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</si>
  <si>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</si>
  <si>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</si>
  <si>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</si>
  <si>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</si>
  <si>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</si>
  <si>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</si>
  <si>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</si>
  <si>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</si>
  <si>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</si>
  <si>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</si>
  <si>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</si>
  <si>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</si>
  <si>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</si>
  <si>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</si>
  <si>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</si>
  <si>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</si>
  <si>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</si>
  <si>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</si>
  <si>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</si>
  <si>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</si>
  <si>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</si>
  <si>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</si>
  <si>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</si>
  <si>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</si>
  <si>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</si>
  <si>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144 MHz</t>
  </si>
  <si>
    <t>sobota</t>
  </si>
  <si>
    <t>snídaně</t>
  </si>
  <si>
    <t>večeře</t>
  </si>
  <si>
    <t>oběd</t>
  </si>
  <si>
    <t>neděle</t>
  </si>
  <si>
    <t>Celkem</t>
  </si>
  <si>
    <t>půjčit</t>
  </si>
  <si>
    <t>kategorie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</si>
  <si>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</si>
  <si>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</si>
  <si>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</si>
  <si>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</si>
  <si>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</si>
  <si>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</si>
  <si>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</si>
  <si>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</si>
  <si>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</si>
  <si>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</si>
  <si>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</si>
  <si>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</si>
  <si>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</si>
  <si>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</si>
  <si>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</si>
  <si>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</si>
  <si>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</si>
  <si>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</si>
  <si>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</si>
  <si>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</si>
  <si>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 xml:space="preserve"> </t>
  </si>
  <si>
    <t xml:space="preserve">celkem </t>
  </si>
  <si>
    <t>oddíl ROB:</t>
  </si>
  <si>
    <t>variabilní symbol:</t>
  </si>
  <si>
    <t>kontaktní osoba:</t>
  </si>
  <si>
    <t>M20</t>
  </si>
  <si>
    <t>XXX5501</t>
  </si>
  <si>
    <t>telefon</t>
  </si>
  <si>
    <t>e-mail</t>
  </si>
  <si>
    <t>jméno</t>
  </si>
  <si>
    <t>příjmení</t>
  </si>
  <si>
    <t>Josef</t>
  </si>
  <si>
    <t>Novák</t>
  </si>
  <si>
    <t>účet č.: 2700227205/2010</t>
  </si>
  <si>
    <t>Startovné:</t>
  </si>
  <si>
    <t>1</t>
  </si>
  <si>
    <t>Ubytování a stravování:</t>
  </si>
  <si>
    <t>Počet závodníků:</t>
  </si>
  <si>
    <t>startuje</t>
  </si>
  <si>
    <t>Vypůjčení čipu:</t>
  </si>
  <si>
    <t>Při žádosti o zápůjčku čipu vyplňte číslo 1.</t>
  </si>
  <si>
    <t>Pokud závodník neběží, vymažte obsah pole.</t>
  </si>
  <si>
    <t xml:space="preserve">Vyplní se automaticky podle kategorie. </t>
  </si>
  <si>
    <t>sprint</t>
  </si>
  <si>
    <t>U ubytování vyplňte počet nocí.</t>
  </si>
  <si>
    <t>U jídla vyplňte číslo 1, pokud si chcete dané jídlo objednat.</t>
  </si>
  <si>
    <t>Suma</t>
  </si>
  <si>
    <t>půjčení SI čipu</t>
  </si>
  <si>
    <t>Přihláška Šotek 2020</t>
  </si>
  <si>
    <t>80m</t>
  </si>
  <si>
    <t>pondělí</t>
  </si>
  <si>
    <t>Klimentov</t>
  </si>
  <si>
    <t>tělocvična</t>
  </si>
  <si>
    <t>DDM Zlatý zámek</t>
  </si>
  <si>
    <t>lůžko bez snídaně</t>
  </si>
  <si>
    <t>lůžko se snídaní</t>
  </si>
  <si>
    <t>samostatně</t>
  </si>
  <si>
    <t>Ubytování (uvádějte počet nocí = 1 nebo 2) :</t>
  </si>
  <si>
    <t>Stravování (snídaně jen pro neubytované v ZZ):</t>
  </si>
  <si>
    <t>160 Kč</t>
  </si>
  <si>
    <t>160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</si>
</sst>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.0\ &quot;Kč&quot;"/>
    <numFmt numFmtId="166" formatCode="#,##0\ &quot;Kč&quot;"/>
    <numFmt numFmtId="167" formatCode="[$-405]d\.\ mmmm\ yyyy"/>
    <numFmt numFmtId="168" formatCode="0.0"/>
  </numFmts>
  <fonts count="36">
    <font>
      <sz val="10"/>
      <name val="Arial CE"/>
      <family val="0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166" fontId="0" fillId="0" borderId="19" xfId="0" applyNumberFormat="1" applyBorder="1" applyAlignment="1">
      <alignment horizontal="center"/>
    </xf>
    <xf numFmtId="0" fontId="0" fillId="0" borderId="20" xfId="0" applyBorder="1" applyAlignment="1">
      <alignment/>
    </xf>
    <xf numFmtId="49" fontId="0" fillId="0" borderId="18" xfId="0" applyNumberFormat="1" applyBorder="1" applyAlignment="1">
      <alignment horizontal="center"/>
    </xf>
    <xf numFmtId="0" fontId="0" fillId="0" borderId="21" xfId="0" applyBorder="1" applyAlignment="1">
      <alignment/>
    </xf>
    <xf numFmtId="166" fontId="1" fillId="0" borderId="22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23" xfId="0" applyBorder="1" applyAlignment="1">
      <alignment/>
    </xf>
    <xf numFmtId="166" fontId="1" fillId="0" borderId="22" xfId="0" applyNumberFormat="1" applyFont="1" applyBorder="1" applyAlignment="1">
      <alignment horizontal="center"/>
    </xf>
    <xf numFmtId="0" fontId="0" fillId="0" borderId="16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 horizontal="center"/>
    </xf>
    <xf numFmtId="6" fontId="0" fillId="0" borderId="20" xfId="0" applyNumberFormat="1" applyBorder="1" applyAlignment="1">
      <alignment horizontal="center"/>
    </xf>
    <xf numFmtId="6" fontId="0" fillId="0" borderId="15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166" fontId="0" fillId="0" borderId="20" xfId="0" applyNumberFormat="1" applyBorder="1" applyAlignment="1">
      <alignment horizontal="center"/>
    </xf>
    <xf numFmtId="166" fontId="0" fillId="0" borderId="18" xfId="0" applyNumberFormat="1" applyBorder="1" applyAlignment="1">
      <alignment horizontal="center"/>
    </xf>
    <xf numFmtId="49" fontId="0" fillId="0" borderId="26" xfId="0" applyNumberFormat="1" applyFill="1" applyBorder="1" applyAlignment="1">
      <alignment horizontal="center"/>
    </xf>
    <xf numFmtId="1" fontId="0" fillId="0" borderId="23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5" xfId="0" applyNumberFormat="1" applyBorder="1" applyAlignment="1">
      <alignment horizontal="center"/>
    </xf>
    <xf numFmtId="49" fontId="0" fillId="0" borderId="32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30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 horizontal="center"/>
    </xf>
    <xf numFmtId="166" fontId="0" fillId="0" borderId="37" xfId="0" applyNumberFormat="1" applyBorder="1" applyAlignment="1">
      <alignment horizontal="center"/>
    </xf>
    <xf numFmtId="166" fontId="0" fillId="0" borderId="38" xfId="0" applyNumberFormat="1" applyBorder="1" applyAlignment="1">
      <alignment horizontal="center"/>
    </xf>
    <xf numFmtId="166" fontId="0" fillId="0" borderId="39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43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25" xfId="0" applyBorder="1" applyAlignment="1">
      <alignment horizontal="right"/>
    </xf>
    <xf numFmtId="0" fontId="0" fillId="0" borderId="51" xfId="0" applyBorder="1" applyAlignment="1">
      <alignment horizontal="right"/>
    </xf>
    <xf numFmtId="0" fontId="0" fillId="0" borderId="50" xfId="0" applyBorder="1" applyAlignment="1">
      <alignment horizontal="right"/>
    </xf>
    <xf numFmtId="0" fontId="0" fillId="0" borderId="52" xfId="0" applyBorder="1" applyAlignment="1">
      <alignment horizontal="center" wrapText="1"/>
    </xf>
    <xf numFmtId="0" fontId="0" fillId="0" borderId="21" xfId="0" applyBorder="1" applyAlignment="1">
      <alignment horizont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3"/>
  <sheetViews>
    <sheetView tabSelected="1" zoomScale="75" zoomScaleNormal="75" zoomScalePageLayoutView="0" workbookViewId="0" topLeftCell="A1">
      <selection activeCell="G12" sqref="G12"/>
    </sheetView>
  </sheetViews>
  <sheetFormatPr defaultColWidth="9.00390625" defaultRowHeight="12.75"/>
  <cols>
    <col min="1" max="1" width="4.875" style="0" customWidth="1"/>
    <col min="2" max="2" width="11.00390625" style="0" customWidth="1"/>
    <col min="3" max="3" width="22.25390625" style="0" customWidth="1"/>
    <col min="4" max="4" width="11.00390625" style="0" customWidth="1"/>
    <col min="5" max="5" width="10.625" style="0" customWidth="1"/>
    <col min="6" max="6" width="12.75390625" style="0" customWidth="1"/>
    <col min="7" max="7" width="8.00390625" style="0" customWidth="1"/>
    <col min="8" max="8" width="12.00390625" style="0" bestFit="1" customWidth="1"/>
    <col min="9" max="10" width="10.875" style="0" customWidth="1"/>
    <col min="11" max="11" width="15.125" style="0" customWidth="1"/>
    <col min="12" max="12" width="18.125" style="0" customWidth="1"/>
    <col min="13" max="13" width="13.375" style="0" bestFit="1" customWidth="1"/>
    <col min="14" max="16" width="10.75390625" style="0" customWidth="1"/>
    <col min="17" max="17" width="12.625" style="0" customWidth="1"/>
    <col min="18" max="18" width="12.75390625" style="0" customWidth="1"/>
    <col min="19" max="20" width="11.00390625" style="0" customWidth="1"/>
    <col min="21" max="21" width="8.625" style="0" customWidth="1"/>
    <col min="22" max="22" width="9.75390625" style="0" customWidth="1"/>
    <col min="23" max="23" width="9.00390625" style="0" customWidth="1"/>
    <col min="25" max="25" width="8.75390625" style="0" customWidth="1"/>
    <col min="26" max="26" width="7.625" style="0" customWidth="1"/>
  </cols>
  <sheetData>
    <row r="1" spans="1:18" ht="12.75">
      <c r="A1" t="s">
        <v>92</v>
      </c>
      <c r="D1" s="9" t="s">
        <v>66</v>
      </c>
      <c r="F1" s="18"/>
      <c r="G1" s="9"/>
      <c r="H1" s="9"/>
      <c r="I1" s="9"/>
      <c r="J1" s="68" t="s">
        <v>68</v>
      </c>
      <c r="K1" s="68"/>
      <c r="L1" s="68"/>
      <c r="M1" s="9"/>
      <c r="N1" s="9" t="s">
        <v>71</v>
      </c>
      <c r="O1" s="9"/>
      <c r="P1" s="9" t="s">
        <v>72</v>
      </c>
      <c r="Q1" s="9"/>
      <c r="R1" s="9"/>
    </row>
    <row r="2" spans="4:18" ht="12.75">
      <c r="D2" s="9" t="s">
        <v>67</v>
      </c>
      <c r="F2" s="9"/>
      <c r="G2" s="9"/>
      <c r="H2" s="9"/>
      <c r="I2" s="9"/>
      <c r="J2" s="9" t="s">
        <v>77</v>
      </c>
      <c r="K2" s="9"/>
      <c r="L2" s="9"/>
      <c r="M2" s="9"/>
      <c r="N2" s="9"/>
      <c r="O2" s="9"/>
      <c r="P2" s="9"/>
      <c r="Q2" s="9"/>
      <c r="R2" s="9"/>
    </row>
    <row r="4" ht="13.5" thickBot="1"/>
    <row r="5" spans="5:18" ht="13.5" thickBot="1">
      <c r="E5" s="9"/>
      <c r="F5" s="9"/>
      <c r="G5" s="73" t="s">
        <v>78</v>
      </c>
      <c r="H5" s="74"/>
      <c r="I5" s="74"/>
      <c r="J5" s="74"/>
      <c r="K5" s="73" t="s">
        <v>101</v>
      </c>
      <c r="L5" s="74"/>
      <c r="M5" s="77"/>
      <c r="N5" s="73" t="s">
        <v>102</v>
      </c>
      <c r="O5" s="74"/>
      <c r="P5" s="74"/>
      <c r="Q5" s="77"/>
      <c r="R5" s="9"/>
    </row>
    <row r="6" spans="1:26" ht="12.75">
      <c r="A6" s="3" t="s">
        <v>3</v>
      </c>
      <c r="B6" s="4" t="s">
        <v>73</v>
      </c>
      <c r="C6" s="4" t="s">
        <v>74</v>
      </c>
      <c r="D6" s="4" t="s">
        <v>0</v>
      </c>
      <c r="E6" s="4" t="s">
        <v>43</v>
      </c>
      <c r="F6" s="33" t="s">
        <v>2</v>
      </c>
      <c r="G6" s="83" t="s">
        <v>91</v>
      </c>
      <c r="H6" s="7" t="s">
        <v>36</v>
      </c>
      <c r="I6" s="7" t="s">
        <v>40</v>
      </c>
      <c r="J6" s="43" t="s">
        <v>94</v>
      </c>
      <c r="K6" s="75" t="s">
        <v>97</v>
      </c>
      <c r="L6" s="76"/>
      <c r="M6" s="40" t="s">
        <v>95</v>
      </c>
      <c r="N6" s="62" t="s">
        <v>100</v>
      </c>
      <c r="O6" s="7" t="s">
        <v>36</v>
      </c>
      <c r="P6" s="7" t="s">
        <v>40</v>
      </c>
      <c r="Q6" s="37" t="s">
        <v>94</v>
      </c>
      <c r="R6" s="57" t="s">
        <v>41</v>
      </c>
      <c r="T6" s="11"/>
      <c r="V6" s="9"/>
      <c r="W6" s="9"/>
      <c r="Y6" s="9"/>
      <c r="Z6" s="9"/>
    </row>
    <row r="7" spans="1:26" ht="12.75">
      <c r="A7" s="5" t="s">
        <v>4</v>
      </c>
      <c r="B7" s="2"/>
      <c r="C7" s="1"/>
      <c r="D7" s="2"/>
      <c r="E7" s="1"/>
      <c r="F7" s="34"/>
      <c r="G7" s="84"/>
      <c r="H7" s="8" t="s">
        <v>87</v>
      </c>
      <c r="I7" s="8" t="s">
        <v>93</v>
      </c>
      <c r="J7" s="44" t="s">
        <v>35</v>
      </c>
      <c r="K7" s="49" t="s">
        <v>99</v>
      </c>
      <c r="L7" s="10" t="s">
        <v>98</v>
      </c>
      <c r="M7" s="17" t="s">
        <v>96</v>
      </c>
      <c r="N7" s="52" t="s">
        <v>37</v>
      </c>
      <c r="O7" s="8" t="s">
        <v>38</v>
      </c>
      <c r="P7" s="8" t="s">
        <v>38</v>
      </c>
      <c r="Q7" s="17" t="s">
        <v>39</v>
      </c>
      <c r="R7" s="58"/>
      <c r="T7" s="11"/>
      <c r="V7" s="9"/>
      <c r="W7" s="9"/>
      <c r="Y7" s="9"/>
      <c r="Z7" s="9"/>
    </row>
    <row r="8" spans="1:26" ht="13.5" thickBot="1">
      <c r="A8" s="24"/>
      <c r="B8" s="19"/>
      <c r="C8" s="19"/>
      <c r="D8" s="19"/>
      <c r="E8" s="19"/>
      <c r="F8" s="35"/>
      <c r="G8" s="38">
        <v>20</v>
      </c>
      <c r="H8" s="25" t="s">
        <v>103</v>
      </c>
      <c r="I8" s="25" t="s">
        <v>103</v>
      </c>
      <c r="J8" s="47" t="s">
        <v>103</v>
      </c>
      <c r="K8" s="45">
        <v>400</v>
      </c>
      <c r="L8" s="46">
        <v>335</v>
      </c>
      <c r="M8" s="23">
        <v>50</v>
      </c>
      <c r="N8" s="45">
        <v>65</v>
      </c>
      <c r="O8" s="46">
        <v>110</v>
      </c>
      <c r="P8" s="46">
        <v>110</v>
      </c>
      <c r="Q8" s="23">
        <v>110</v>
      </c>
      <c r="R8" s="59"/>
      <c r="T8" s="12"/>
      <c r="V8" s="9"/>
      <c r="W8" s="9"/>
      <c r="Y8" s="9"/>
      <c r="Z8" s="9"/>
    </row>
    <row r="9" spans="1:26" ht="13.5" thickBot="1">
      <c r="A9" s="14" t="s">
        <v>1</v>
      </c>
      <c r="B9" s="15" t="s">
        <v>75</v>
      </c>
      <c r="C9" s="15" t="s">
        <v>76</v>
      </c>
      <c r="D9" s="15">
        <v>999999</v>
      </c>
      <c r="E9" s="15" t="s">
        <v>69</v>
      </c>
      <c r="F9" s="29" t="s">
        <v>70</v>
      </c>
      <c r="G9" s="39"/>
      <c r="H9" s="32">
        <v>160</v>
      </c>
      <c r="I9" s="16" t="s">
        <v>104</v>
      </c>
      <c r="J9" s="48">
        <v>160</v>
      </c>
      <c r="K9" s="50">
        <v>2</v>
      </c>
      <c r="L9" s="31"/>
      <c r="M9" s="51"/>
      <c r="N9" s="63"/>
      <c r="O9" s="16" t="s">
        <v>79</v>
      </c>
      <c r="P9" s="16" t="s">
        <v>79</v>
      </c>
      <c r="Q9" s="51" t="s">
        <v>79</v>
      </c>
      <c r="R9" s="60">
        <f>G9*20+SUM(H9:J9)+K9*$K$8+L9*$L$8+M9*$M$8+N9*$N$8+O9*$O$8+P9*$P$8+Q9*$Q$8</f>
        <v>1450</v>
      </c>
      <c r="T9" s="21" t="s">
        <v>78</v>
      </c>
      <c r="V9" s="9"/>
      <c r="W9" s="9"/>
      <c r="Y9" s="9"/>
      <c r="Z9" s="9"/>
    </row>
    <row r="10" spans="1:26" ht="12.75">
      <c r="A10" s="26" t="s">
        <v>5</v>
      </c>
      <c r="B10" s="6"/>
      <c r="C10" s="6"/>
      <c r="D10" s="6"/>
      <c r="E10" s="6"/>
      <c r="F10" s="36"/>
      <c r="G10" s="3"/>
      <c r="H10" s="7" t="str">
        <f>IF(OR($E10="M12",$E10="D12",$E10="M14",$E10="D14",$E10="M60",$E10="D55",$E10="D65",$E10="M70"),160,IF(OR($E10="M16",$E10="D16",$E10="M19",$E10="D19",$E10="M20",$E10="D20",$E10="M40",$E10="D35",$E10="M50",$E10="D45"),160,"0"))</f>
        <v>0</v>
      </c>
      <c r="I10" s="7" t="str">
        <f>IF(OR($E10="M12",$E10="D12",$E10="M14",$E10="D14",$E10="M60",$E10="D55",$E10="D65",$E10="M70"),160,IF(OR($E10="M16",$E10="D16",$E10="M19",$E10="D19",$E10="M20",$E10="D20",$E10="M40",$E10="D35",$E10="M50",$E10="D45"),160,"0"))</f>
        <v>0</v>
      </c>
      <c r="J10" s="7" t="str">
        <f>IF(OR($E10="M12",$E10="D12",$E10="M14",$E10="D14",$E10="M60",$E10="D55",$E10="D65",$E10="M70"),160,IF(OR($E10="M16",$E10="D16",$E10="M19",$E10="D19",$E10="M20",$E10="D20",$E10="M40",$E10="D35",$E10="M50",$E10="D45"),160,"0"))</f>
        <v>0</v>
      </c>
      <c r="K10" s="49"/>
      <c r="L10" s="10"/>
      <c r="M10" s="40"/>
      <c r="N10" s="49"/>
      <c r="O10" s="10"/>
      <c r="P10" s="10"/>
      <c r="Q10" s="40"/>
      <c r="R10" s="61">
        <f>G10*20+SUM(H10:J10)+K10*$K$8+L10*$L$8+M10*$M$8+N10*$N$8+O10*$O$8+P10*$P$8+Q10*$Q$8</f>
        <v>0</v>
      </c>
      <c r="T10" s="20" t="s">
        <v>86</v>
      </c>
      <c r="V10" s="9"/>
      <c r="W10" s="9"/>
      <c r="Y10" s="9"/>
      <c r="Z10" s="9"/>
    </row>
    <row r="11" spans="1:26" ht="12.75">
      <c r="A11" s="5" t="s">
        <v>6</v>
      </c>
      <c r="B11" s="1"/>
      <c r="C11" s="1"/>
      <c r="D11" s="1"/>
      <c r="E11" s="1"/>
      <c r="F11" s="34"/>
      <c r="G11" s="5"/>
      <c r="H11" s="10" t="str">
        <f>IF(OR($E11="M12",$E11="D12",$E11="M14",$E11="D14",$E11="M60",$E11="D55",$E11="D65",$E11="M70"),160,IF(OR($E11="M16",$E11="D16",$E11="M19",$E11="D19",$E11="M20",$E11="D20",$E11="M40",$E11="D35",$E11="M50",$E11="D45"),160,"0"))</f>
        <v>0</v>
      </c>
      <c r="I11" s="10" t="str">
        <f>IF(OR($E11="M12",$E11="D12",$E11="M14",$E11="D14",$E11="M60",$E11="D55",$E11="D65",$E11="M70"),160,IF(OR($E11="M16",$E11="D16",$E11="M19",$E11="D19",$E11="M20",$E11="D20",$E11="M40",$E11="D35",$E11="M50",$E11="D45"),160,"0"))</f>
        <v>0</v>
      </c>
      <c r="J11" s="40" t="str">
        <f>IF(OR($E11="M12",$E11="D12",$E11="M14",$E11="D14",$E11="M60",$E11="D55",$E11="D65",$E11="M70"),160,IF(OR($E11="M16",$E11="D16",$E11="M19",$E11="D19",$E11="M20",$E11="D20",$E11="M40",$E11="D35",$E11="M50",$E11="D45"),160,"0"))</f>
        <v>0</v>
      </c>
      <c r="K11" s="52"/>
      <c r="L11" s="8"/>
      <c r="M11" s="17"/>
      <c r="N11" s="52"/>
      <c r="O11" s="8"/>
      <c r="P11" s="8"/>
      <c r="Q11" s="17"/>
      <c r="R11" s="61">
        <f>G11*20+SUM(H11:J11)+K11*$K$8+L11*$L$8+M11*$M$8+N11*$N$8+O11*$O$8+P11*$P$8+Q11*$Q$8</f>
        <v>0</v>
      </c>
      <c r="T11" s="20" t="s">
        <v>85</v>
      </c>
      <c r="V11" s="9"/>
      <c r="W11" s="9"/>
      <c r="Y11" s="9"/>
      <c r="Z11" s="9"/>
    </row>
    <row r="12" spans="1:26" ht="12.75">
      <c r="A12" s="5" t="s">
        <v>7</v>
      </c>
      <c r="B12" s="1"/>
      <c r="C12" s="1"/>
      <c r="D12" s="1"/>
      <c r="E12" s="1"/>
      <c r="F12" s="34"/>
      <c r="G12" s="5"/>
      <c r="H12" s="10" t="str">
        <f aca="true" t="shared" si="0" ref="H12:J59">IF(OR($E12="M12",$E12="D12",$E12="M14",$E12="D14",$E12="M60",$E12="D55",$E12="D65",$E12="M70"),160,IF(OR($E12="M16",$E12="D16",$E12="M19",$E12="D19",$E12="M20",$E12="D20",$E12="M40",$E12="D35",$E12="M50",$E12="D45"),160,"0"))</f>
        <v>0</v>
      </c>
      <c r="I12" s="10" t="str">
        <f t="shared" si="0"/>
        <v>0</v>
      </c>
      <c r="J12" s="40" t="str">
        <f t="shared" si="0"/>
        <v>0</v>
      </c>
      <c r="K12" s="52"/>
      <c r="L12" s="8"/>
      <c r="M12" s="17"/>
      <c r="N12" s="52"/>
      <c r="O12" s="8"/>
      <c r="P12" s="8"/>
      <c r="Q12" s="17"/>
      <c r="R12" s="61">
        <f aca="true" t="shared" si="1" ref="R12:R58">G12*20+SUM(H12:J12)+K12*$K$8+L12*$L$8+M12*$M$8+N12*$N$8+O12*$O$8+P12*$P$8+Q12*$Q$8</f>
        <v>0</v>
      </c>
      <c r="T12" s="11"/>
      <c r="V12" s="9"/>
      <c r="W12" s="9"/>
      <c r="Y12" s="9"/>
      <c r="Z12" s="9"/>
    </row>
    <row r="13" spans="1:26" ht="12.75">
      <c r="A13" s="5" t="s">
        <v>8</v>
      </c>
      <c r="B13" s="1"/>
      <c r="C13" s="1"/>
      <c r="D13" s="1"/>
      <c r="E13" s="1"/>
      <c r="F13" s="34"/>
      <c r="G13" s="5"/>
      <c r="H13" s="10" t="str">
        <f t="shared" si="0"/>
        <v>0</v>
      </c>
      <c r="I13" s="10" t="str">
        <f t="shared" si="0"/>
        <v>0</v>
      </c>
      <c r="J13" s="40" t="str">
        <f t="shared" si="0"/>
        <v>0</v>
      </c>
      <c r="K13" s="52"/>
      <c r="L13" s="8"/>
      <c r="M13" s="17"/>
      <c r="N13" s="52"/>
      <c r="O13" s="8"/>
      <c r="P13" s="8"/>
      <c r="Q13" s="17"/>
      <c r="R13" s="61">
        <f t="shared" si="1"/>
        <v>0</v>
      </c>
      <c r="T13" s="22" t="s">
        <v>80</v>
      </c>
      <c r="V13" s="9"/>
      <c r="W13" s="9"/>
      <c r="Y13" s="9"/>
      <c r="Z13" s="9"/>
    </row>
    <row r="14" spans="1:26" ht="12.75">
      <c r="A14" s="5" t="s">
        <v>9</v>
      </c>
      <c r="B14" s="1"/>
      <c r="C14" s="1"/>
      <c r="D14" s="1"/>
      <c r="E14" s="1"/>
      <c r="F14" s="34"/>
      <c r="G14" s="5"/>
      <c r="H14" s="10" t="str">
        <f t="shared" si="0"/>
        <v>0</v>
      </c>
      <c r="I14" s="10" t="str">
        <f t="shared" si="0"/>
        <v>0</v>
      </c>
      <c r="J14" s="40" t="str">
        <f t="shared" si="0"/>
        <v>0</v>
      </c>
      <c r="K14" s="52"/>
      <c r="L14" s="8"/>
      <c r="M14" s="17"/>
      <c r="N14" s="52"/>
      <c r="O14" s="8"/>
      <c r="P14" s="8"/>
      <c r="Q14" s="17"/>
      <c r="R14" s="61">
        <f t="shared" si="1"/>
        <v>0</v>
      </c>
      <c r="T14" s="20" t="s">
        <v>88</v>
      </c>
      <c r="V14" s="9"/>
      <c r="Z14" s="9"/>
    </row>
    <row r="15" spans="1:26" ht="12.75">
      <c r="A15" s="5" t="s">
        <v>10</v>
      </c>
      <c r="B15" s="1"/>
      <c r="C15" s="1"/>
      <c r="D15" s="1"/>
      <c r="E15" s="1"/>
      <c r="F15" s="34"/>
      <c r="G15" s="5"/>
      <c r="H15" s="10" t="str">
        <f t="shared" si="0"/>
        <v>0</v>
      </c>
      <c r="I15" s="10" t="str">
        <f t="shared" si="0"/>
        <v>0</v>
      </c>
      <c r="J15" s="40" t="str">
        <f t="shared" si="0"/>
        <v>0</v>
      </c>
      <c r="K15" s="52"/>
      <c r="L15" s="8"/>
      <c r="M15" s="17"/>
      <c r="N15" s="52"/>
      <c r="O15" s="8"/>
      <c r="P15" s="8"/>
      <c r="Q15" s="17"/>
      <c r="R15" s="61">
        <f t="shared" si="1"/>
        <v>0</v>
      </c>
      <c r="T15" s="20" t="s">
        <v>89</v>
      </c>
      <c r="V15" s="9"/>
      <c r="W15" s="9"/>
      <c r="Y15" s="9"/>
      <c r="Z15" s="9"/>
    </row>
    <row r="16" spans="1:26" ht="12.75">
      <c r="A16" s="5" t="s">
        <v>11</v>
      </c>
      <c r="B16" s="1"/>
      <c r="C16" s="1"/>
      <c r="D16" s="1"/>
      <c r="E16" s="1"/>
      <c r="F16" s="34"/>
      <c r="G16" s="5"/>
      <c r="H16" s="10" t="str">
        <f t="shared" si="0"/>
        <v>0</v>
      </c>
      <c r="I16" s="10" t="str">
        <f t="shared" si="0"/>
        <v>0</v>
      </c>
      <c r="J16" s="40" t="str">
        <f t="shared" si="0"/>
        <v>0</v>
      </c>
      <c r="K16" s="52"/>
      <c r="L16" s="8"/>
      <c r="M16" s="17"/>
      <c r="N16" s="52"/>
      <c r="O16" s="8"/>
      <c r="P16" s="8"/>
      <c r="Q16" s="17"/>
      <c r="R16" s="61">
        <f t="shared" si="1"/>
        <v>0</v>
      </c>
      <c r="T16" s="20"/>
      <c r="V16" s="9"/>
      <c r="W16" s="9"/>
      <c r="Y16" s="9"/>
      <c r="Z16" s="9"/>
    </row>
    <row r="17" spans="1:26" ht="12.75">
      <c r="A17" s="5" t="s">
        <v>12</v>
      </c>
      <c r="B17" s="1"/>
      <c r="C17" s="1"/>
      <c r="D17" s="1"/>
      <c r="E17" s="1"/>
      <c r="F17" s="34"/>
      <c r="G17" s="5"/>
      <c r="H17" s="10" t="str">
        <f t="shared" si="0"/>
        <v>0</v>
      </c>
      <c r="I17" s="10" t="str">
        <f t="shared" si="0"/>
        <v>0</v>
      </c>
      <c r="J17" s="40" t="str">
        <f t="shared" si="0"/>
        <v>0</v>
      </c>
      <c r="K17" s="52"/>
      <c r="L17" s="8"/>
      <c r="M17" s="17"/>
      <c r="N17" s="52"/>
      <c r="O17" s="8"/>
      <c r="P17" s="8"/>
      <c r="Q17" s="17"/>
      <c r="R17" s="61">
        <f t="shared" si="1"/>
        <v>0</v>
      </c>
      <c r="V17" s="9"/>
      <c r="W17" s="9"/>
      <c r="Y17" s="9"/>
      <c r="Z17" s="9"/>
    </row>
    <row r="18" spans="1:26" ht="12.75">
      <c r="A18" s="5" t="s">
        <v>13</v>
      </c>
      <c r="B18" s="1"/>
      <c r="C18" s="1"/>
      <c r="D18" s="1"/>
      <c r="E18" s="1"/>
      <c r="F18" s="34"/>
      <c r="G18" s="5"/>
      <c r="H18" s="10" t="str">
        <f t="shared" si="0"/>
        <v>0</v>
      </c>
      <c r="I18" s="10" t="str">
        <f t="shared" si="0"/>
        <v>0</v>
      </c>
      <c r="J18" s="40" t="str">
        <f t="shared" si="0"/>
        <v>0</v>
      </c>
      <c r="K18" s="53"/>
      <c r="L18" s="8"/>
      <c r="M18" s="17"/>
      <c r="N18" s="52"/>
      <c r="O18" s="8"/>
      <c r="P18" s="8"/>
      <c r="Q18" s="17"/>
      <c r="R18" s="61">
        <f t="shared" si="1"/>
        <v>0</v>
      </c>
      <c r="T18" s="22" t="s">
        <v>83</v>
      </c>
      <c r="V18" s="9"/>
      <c r="W18" s="9"/>
      <c r="Y18" s="9"/>
      <c r="Z18" s="9"/>
    </row>
    <row r="19" spans="1:26" ht="12.75">
      <c r="A19" s="5" t="s">
        <v>14</v>
      </c>
      <c r="B19" s="1"/>
      <c r="C19" s="1"/>
      <c r="D19" s="1"/>
      <c r="E19" s="1"/>
      <c r="F19" s="34"/>
      <c r="G19" s="5"/>
      <c r="H19" s="10" t="str">
        <f t="shared" si="0"/>
        <v>0</v>
      </c>
      <c r="I19" s="10" t="str">
        <f t="shared" si="0"/>
        <v>0</v>
      </c>
      <c r="J19" s="40" t="str">
        <f t="shared" si="0"/>
        <v>0</v>
      </c>
      <c r="K19" s="52"/>
      <c r="L19" s="8"/>
      <c r="M19" s="17"/>
      <c r="N19" s="52"/>
      <c r="O19" s="8"/>
      <c r="P19" s="8"/>
      <c r="Q19" s="17"/>
      <c r="R19" s="61">
        <f t="shared" si="1"/>
        <v>0</v>
      </c>
      <c r="T19" s="20" t="s">
        <v>84</v>
      </c>
      <c r="V19" s="9"/>
      <c r="W19" s="9"/>
      <c r="Y19" s="9"/>
      <c r="Z19" s="9"/>
    </row>
    <row r="20" spans="1:26" ht="12.75">
      <c r="A20" s="5" t="s">
        <v>15</v>
      </c>
      <c r="B20" s="1"/>
      <c r="C20" s="1"/>
      <c r="D20" s="1"/>
      <c r="E20" s="1"/>
      <c r="F20" s="34"/>
      <c r="G20" s="5"/>
      <c r="H20" s="10" t="str">
        <f t="shared" si="0"/>
        <v>0</v>
      </c>
      <c r="I20" s="10" t="str">
        <f t="shared" si="0"/>
        <v>0</v>
      </c>
      <c r="J20" s="40" t="str">
        <f t="shared" si="0"/>
        <v>0</v>
      </c>
      <c r="K20" s="52"/>
      <c r="L20" s="8"/>
      <c r="M20" s="17"/>
      <c r="N20" s="52"/>
      <c r="O20" s="8"/>
      <c r="P20" s="8"/>
      <c r="Q20" s="17"/>
      <c r="R20" s="61">
        <f t="shared" si="1"/>
        <v>0</v>
      </c>
      <c r="T20" s="11"/>
      <c r="V20" s="9"/>
      <c r="W20" s="9"/>
      <c r="Y20" s="9"/>
      <c r="Z20" s="9"/>
    </row>
    <row r="21" spans="1:26" ht="12.75">
      <c r="A21" s="5" t="s">
        <v>16</v>
      </c>
      <c r="B21" s="1"/>
      <c r="C21" s="1"/>
      <c r="D21" s="1"/>
      <c r="E21" s="1"/>
      <c r="F21" s="34"/>
      <c r="G21" s="5"/>
      <c r="H21" s="10" t="str">
        <f t="shared" si="0"/>
        <v>0</v>
      </c>
      <c r="I21" s="10" t="str">
        <f t="shared" si="0"/>
        <v>0</v>
      </c>
      <c r="J21" s="40" t="str">
        <f t="shared" si="0"/>
        <v>0</v>
      </c>
      <c r="K21" s="52"/>
      <c r="L21" s="8"/>
      <c r="M21" s="17"/>
      <c r="N21" s="52"/>
      <c r="O21" s="8"/>
      <c r="P21" s="8"/>
      <c r="Q21" s="17"/>
      <c r="R21" s="61">
        <f t="shared" si="1"/>
        <v>0</v>
      </c>
      <c r="T21" s="22"/>
      <c r="V21" s="9"/>
      <c r="W21" s="9"/>
      <c r="Y21" s="9"/>
      <c r="Z21" s="9"/>
    </row>
    <row r="22" spans="1:26" ht="12.75">
      <c r="A22" s="5" t="s">
        <v>17</v>
      </c>
      <c r="B22" s="1"/>
      <c r="C22" s="1"/>
      <c r="D22" s="1"/>
      <c r="E22" s="1"/>
      <c r="F22" s="34"/>
      <c r="G22" s="5"/>
      <c r="H22" s="10" t="str">
        <f t="shared" si="0"/>
        <v>0</v>
      </c>
      <c r="I22" s="10" t="str">
        <f t="shared" si="0"/>
        <v>0</v>
      </c>
      <c r="J22" s="40" t="str">
        <f t="shared" si="0"/>
        <v>0</v>
      </c>
      <c r="K22" s="52"/>
      <c r="L22" s="8"/>
      <c r="M22" s="17"/>
      <c r="N22" s="52"/>
      <c r="O22" s="8"/>
      <c r="P22" s="8"/>
      <c r="Q22" s="17"/>
      <c r="R22" s="61">
        <f t="shared" si="1"/>
        <v>0</v>
      </c>
      <c r="T22" s="20"/>
      <c r="V22" s="9"/>
      <c r="W22" s="9"/>
      <c r="Y22" s="9"/>
      <c r="Z22" s="9"/>
    </row>
    <row r="23" spans="1:26" ht="12.75">
      <c r="A23" s="5" t="s">
        <v>18</v>
      </c>
      <c r="B23" s="1"/>
      <c r="C23" s="1"/>
      <c r="D23" s="1"/>
      <c r="E23" s="1"/>
      <c r="F23" s="34"/>
      <c r="G23" s="5"/>
      <c r="H23" s="10" t="str">
        <f t="shared" si="0"/>
        <v>0</v>
      </c>
      <c r="I23" s="10" t="str">
        <f t="shared" si="0"/>
        <v>0</v>
      </c>
      <c r="J23" s="40" t="str">
        <f t="shared" si="0"/>
        <v>0</v>
      </c>
      <c r="K23" s="52"/>
      <c r="L23" s="8"/>
      <c r="M23" s="17"/>
      <c r="N23" s="52"/>
      <c r="O23" s="8"/>
      <c r="P23" s="8"/>
      <c r="Q23" s="17"/>
      <c r="R23" s="61">
        <f t="shared" si="1"/>
        <v>0</v>
      </c>
      <c r="V23" s="9"/>
      <c r="W23" s="9"/>
      <c r="Y23" s="9"/>
      <c r="Z23" s="9"/>
    </row>
    <row r="24" spans="1:26" ht="12.75">
      <c r="A24" s="5" t="s">
        <v>19</v>
      </c>
      <c r="B24" s="1"/>
      <c r="C24" s="1"/>
      <c r="D24" s="1"/>
      <c r="E24" s="1"/>
      <c r="F24" s="34"/>
      <c r="G24" s="5"/>
      <c r="H24" s="10" t="str">
        <f t="shared" si="0"/>
        <v>0</v>
      </c>
      <c r="I24" s="10" t="str">
        <f t="shared" si="0"/>
        <v>0</v>
      </c>
      <c r="J24" s="40" t="str">
        <f t="shared" si="0"/>
        <v>0</v>
      </c>
      <c r="K24" s="52"/>
      <c r="L24" s="8"/>
      <c r="M24" s="17"/>
      <c r="N24" s="52"/>
      <c r="O24" s="8"/>
      <c r="P24" s="8"/>
      <c r="Q24" s="17"/>
      <c r="R24" s="61">
        <f t="shared" si="1"/>
        <v>0</v>
      </c>
      <c r="V24" s="9"/>
      <c r="W24" s="9"/>
      <c r="Y24" s="9"/>
      <c r="Z24" s="9"/>
    </row>
    <row r="25" spans="1:26" ht="12.75">
      <c r="A25" s="5" t="s">
        <v>20</v>
      </c>
      <c r="B25" s="1"/>
      <c r="C25" s="1"/>
      <c r="D25" s="1"/>
      <c r="E25" s="1"/>
      <c r="F25" s="34"/>
      <c r="G25" s="5"/>
      <c r="H25" s="10" t="str">
        <f t="shared" si="0"/>
        <v>0</v>
      </c>
      <c r="I25" s="10" t="str">
        <f t="shared" si="0"/>
        <v>0</v>
      </c>
      <c r="J25" s="40" t="str">
        <f t="shared" si="0"/>
        <v>0</v>
      </c>
      <c r="K25" s="52"/>
      <c r="L25" s="8"/>
      <c r="M25" s="17"/>
      <c r="N25" s="52"/>
      <c r="O25" s="8"/>
      <c r="P25" s="8"/>
      <c r="Q25" s="17"/>
      <c r="R25" s="61">
        <f t="shared" si="1"/>
        <v>0</v>
      </c>
      <c r="V25" s="9"/>
      <c r="W25" s="9"/>
      <c r="Y25" s="9"/>
      <c r="Z25" s="9"/>
    </row>
    <row r="26" spans="1:26" ht="12.75">
      <c r="A26" s="5" t="s">
        <v>21</v>
      </c>
      <c r="B26" s="1"/>
      <c r="C26" s="1"/>
      <c r="D26" s="1"/>
      <c r="E26" s="1"/>
      <c r="F26" s="34"/>
      <c r="G26" s="5"/>
      <c r="H26" s="10" t="str">
        <f t="shared" si="0"/>
        <v>0</v>
      </c>
      <c r="I26" s="10" t="str">
        <f t="shared" si="0"/>
        <v>0</v>
      </c>
      <c r="J26" s="40" t="str">
        <f t="shared" si="0"/>
        <v>0</v>
      </c>
      <c r="K26" s="52"/>
      <c r="L26" s="8"/>
      <c r="M26" s="17"/>
      <c r="N26" s="52"/>
      <c r="O26" s="8"/>
      <c r="P26" s="8"/>
      <c r="Q26" s="17"/>
      <c r="R26" s="61">
        <f t="shared" si="1"/>
        <v>0</v>
      </c>
      <c r="V26" s="9"/>
      <c r="W26" s="9"/>
      <c r="X26" s="9" t="s">
        <v>64</v>
      </c>
      <c r="Y26" s="9"/>
      <c r="Z26" s="9"/>
    </row>
    <row r="27" spans="1:26" ht="12.75">
      <c r="A27" s="5" t="s">
        <v>22</v>
      </c>
      <c r="B27" s="1"/>
      <c r="C27" s="1"/>
      <c r="D27" s="1"/>
      <c r="E27" s="1"/>
      <c r="F27" s="34"/>
      <c r="G27" s="5"/>
      <c r="H27" s="10" t="str">
        <f t="shared" si="0"/>
        <v>0</v>
      </c>
      <c r="I27" s="10" t="str">
        <f t="shared" si="0"/>
        <v>0</v>
      </c>
      <c r="J27" s="40" t="str">
        <f t="shared" si="0"/>
        <v>0</v>
      </c>
      <c r="K27" s="52"/>
      <c r="L27" s="8"/>
      <c r="M27" s="17"/>
      <c r="N27" s="52"/>
      <c r="O27" s="8"/>
      <c r="P27" s="8"/>
      <c r="Q27" s="17"/>
      <c r="R27" s="61">
        <f t="shared" si="1"/>
        <v>0</v>
      </c>
      <c r="T27" s="11"/>
      <c r="V27" s="9"/>
      <c r="W27" s="9"/>
      <c r="Y27" s="9"/>
      <c r="Z27" s="9"/>
    </row>
    <row r="28" spans="1:26" ht="12.75">
      <c r="A28" s="5" t="s">
        <v>23</v>
      </c>
      <c r="B28" s="1"/>
      <c r="C28" s="1"/>
      <c r="D28" s="1"/>
      <c r="E28" s="1"/>
      <c r="F28" s="34"/>
      <c r="G28" s="5"/>
      <c r="H28" s="10" t="str">
        <f t="shared" si="0"/>
        <v>0</v>
      </c>
      <c r="I28" s="10" t="str">
        <f t="shared" si="0"/>
        <v>0</v>
      </c>
      <c r="J28" s="40" t="str">
        <f t="shared" si="0"/>
        <v>0</v>
      </c>
      <c r="K28" s="52"/>
      <c r="L28" s="8"/>
      <c r="M28" s="17"/>
      <c r="N28" s="52"/>
      <c r="O28" s="8"/>
      <c r="P28" s="8"/>
      <c r="Q28" s="17"/>
      <c r="R28" s="61">
        <f t="shared" si="1"/>
        <v>0</v>
      </c>
      <c r="T28" s="11"/>
      <c r="V28" s="9"/>
      <c r="W28" s="9"/>
      <c r="Y28" s="9"/>
      <c r="Z28" s="9"/>
    </row>
    <row r="29" spans="1:26" ht="12.75">
      <c r="A29" s="5" t="s">
        <v>24</v>
      </c>
      <c r="B29" s="1"/>
      <c r="C29" s="1"/>
      <c r="D29" s="1"/>
      <c r="E29" s="1"/>
      <c r="F29" s="34"/>
      <c r="G29" s="5"/>
      <c r="H29" s="10" t="str">
        <f t="shared" si="0"/>
        <v>0</v>
      </c>
      <c r="I29" s="10" t="str">
        <f t="shared" si="0"/>
        <v>0</v>
      </c>
      <c r="J29" s="40" t="str">
        <f t="shared" si="0"/>
        <v>0</v>
      </c>
      <c r="K29" s="52"/>
      <c r="L29" s="8"/>
      <c r="M29" s="17"/>
      <c r="N29" s="52"/>
      <c r="O29" s="8"/>
      <c r="P29" s="8"/>
      <c r="Q29" s="17"/>
      <c r="R29" s="61">
        <f t="shared" si="1"/>
        <v>0</v>
      </c>
      <c r="T29" s="11"/>
      <c r="V29" s="9"/>
      <c r="W29" s="9"/>
      <c r="Y29" s="9"/>
      <c r="Z29" s="9"/>
    </row>
    <row r="30" spans="1:26" ht="12.75">
      <c r="A30" s="5" t="s">
        <v>25</v>
      </c>
      <c r="B30" s="1"/>
      <c r="C30" s="1"/>
      <c r="D30" s="1"/>
      <c r="E30" s="1"/>
      <c r="F30" s="34"/>
      <c r="G30" s="5"/>
      <c r="H30" s="10" t="str">
        <f t="shared" si="0"/>
        <v>0</v>
      </c>
      <c r="I30" s="10" t="str">
        <f t="shared" si="0"/>
        <v>0</v>
      </c>
      <c r="J30" s="40" t="str">
        <f t="shared" si="0"/>
        <v>0</v>
      </c>
      <c r="K30" s="52"/>
      <c r="L30" s="8"/>
      <c r="M30" s="17"/>
      <c r="N30" s="52"/>
      <c r="O30" s="8"/>
      <c r="P30" s="8"/>
      <c r="Q30" s="17"/>
      <c r="R30" s="61">
        <f t="shared" si="1"/>
        <v>0</v>
      </c>
      <c r="T30" s="11"/>
      <c r="U30" t="s">
        <v>64</v>
      </c>
      <c r="V30" s="9"/>
      <c r="W30" s="9"/>
      <c r="Y30" s="9"/>
      <c r="Z30" s="9"/>
    </row>
    <row r="31" spans="1:26" ht="12.75">
      <c r="A31" s="5" t="s">
        <v>26</v>
      </c>
      <c r="B31" s="1"/>
      <c r="C31" s="1"/>
      <c r="D31" s="1"/>
      <c r="E31" s="1"/>
      <c r="F31" s="34"/>
      <c r="G31" s="5"/>
      <c r="H31" s="10" t="str">
        <f t="shared" si="0"/>
        <v>0</v>
      </c>
      <c r="I31" s="10" t="str">
        <f t="shared" si="0"/>
        <v>0</v>
      </c>
      <c r="J31" s="40" t="str">
        <f t="shared" si="0"/>
        <v>0</v>
      </c>
      <c r="K31" s="52"/>
      <c r="L31" s="8"/>
      <c r="M31" s="17"/>
      <c r="N31" s="52"/>
      <c r="O31" s="8"/>
      <c r="P31" s="8"/>
      <c r="Q31" s="17"/>
      <c r="R31" s="61">
        <f t="shared" si="1"/>
        <v>0</v>
      </c>
      <c r="T31" s="11"/>
      <c r="V31" s="9"/>
      <c r="W31" s="9"/>
      <c r="Y31" s="9"/>
      <c r="Z31" s="9"/>
    </row>
    <row r="32" spans="1:26" ht="12.75">
      <c r="A32" s="5" t="s">
        <v>27</v>
      </c>
      <c r="B32" s="1"/>
      <c r="C32" s="1"/>
      <c r="D32" s="1"/>
      <c r="E32" s="1"/>
      <c r="F32" s="34"/>
      <c r="G32" s="5"/>
      <c r="H32" s="10" t="str">
        <f t="shared" si="0"/>
        <v>0</v>
      </c>
      <c r="I32" s="10" t="str">
        <f t="shared" si="0"/>
        <v>0</v>
      </c>
      <c r="J32" s="40" t="str">
        <f t="shared" si="0"/>
        <v>0</v>
      </c>
      <c r="K32" s="52"/>
      <c r="L32" s="8"/>
      <c r="M32" s="17"/>
      <c r="N32" s="52"/>
      <c r="O32" s="8"/>
      <c r="P32" s="8"/>
      <c r="Q32" s="17"/>
      <c r="R32" s="61">
        <f t="shared" si="1"/>
        <v>0</v>
      </c>
      <c r="T32" s="11"/>
      <c r="V32" s="9"/>
      <c r="W32" s="9"/>
      <c r="Y32" s="9"/>
      <c r="Z32" s="9"/>
    </row>
    <row r="33" spans="1:26" ht="12.75">
      <c r="A33" s="5" t="s">
        <v>28</v>
      </c>
      <c r="B33" s="1"/>
      <c r="C33" s="1"/>
      <c r="D33" s="1"/>
      <c r="E33" s="1"/>
      <c r="F33" s="34"/>
      <c r="G33" s="5"/>
      <c r="H33" s="10" t="str">
        <f t="shared" si="0"/>
        <v>0</v>
      </c>
      <c r="I33" s="10" t="str">
        <f t="shared" si="0"/>
        <v>0</v>
      </c>
      <c r="J33" s="40" t="str">
        <f t="shared" si="0"/>
        <v>0</v>
      </c>
      <c r="K33" s="52"/>
      <c r="L33" s="8"/>
      <c r="M33" s="17"/>
      <c r="N33" s="52"/>
      <c r="O33" s="8"/>
      <c r="P33" s="8"/>
      <c r="Q33" s="17"/>
      <c r="R33" s="61">
        <f t="shared" si="1"/>
        <v>0</v>
      </c>
      <c r="T33" s="11"/>
      <c r="V33" s="9"/>
      <c r="W33" s="9"/>
      <c r="Y33" s="9"/>
      <c r="Z33" s="9"/>
    </row>
    <row r="34" spans="1:26" ht="12.75">
      <c r="A34" s="5" t="s">
        <v>29</v>
      </c>
      <c r="B34" s="1"/>
      <c r="C34" s="1"/>
      <c r="D34" s="1"/>
      <c r="E34" s="1"/>
      <c r="F34" s="34"/>
      <c r="G34" s="5"/>
      <c r="H34" s="10" t="str">
        <f t="shared" si="0"/>
        <v>0</v>
      </c>
      <c r="I34" s="10" t="str">
        <f t="shared" si="0"/>
        <v>0</v>
      </c>
      <c r="J34" s="40" t="str">
        <f t="shared" si="0"/>
        <v>0</v>
      </c>
      <c r="K34" s="52"/>
      <c r="L34" s="8"/>
      <c r="M34" s="17"/>
      <c r="N34" s="52"/>
      <c r="O34" s="8"/>
      <c r="P34" s="8"/>
      <c r="Q34" s="17"/>
      <c r="R34" s="61">
        <f t="shared" si="1"/>
        <v>0</v>
      </c>
      <c r="T34" s="11"/>
      <c r="V34" s="9"/>
      <c r="W34" s="9"/>
      <c r="Y34" s="9"/>
      <c r="Z34" s="9"/>
    </row>
    <row r="35" spans="1:26" ht="12.75">
      <c r="A35" s="5" t="s">
        <v>30</v>
      </c>
      <c r="B35" s="1"/>
      <c r="C35" s="1"/>
      <c r="D35" s="1"/>
      <c r="E35" s="1"/>
      <c r="F35" s="34"/>
      <c r="G35" s="5"/>
      <c r="H35" s="10" t="str">
        <f t="shared" si="0"/>
        <v>0</v>
      </c>
      <c r="I35" s="10" t="str">
        <f t="shared" si="0"/>
        <v>0</v>
      </c>
      <c r="J35" s="40" t="str">
        <f t="shared" si="0"/>
        <v>0</v>
      </c>
      <c r="K35" s="52"/>
      <c r="L35" s="8"/>
      <c r="M35" s="17"/>
      <c r="N35" s="52"/>
      <c r="O35" s="8"/>
      <c r="P35" s="8"/>
      <c r="Q35" s="17"/>
      <c r="R35" s="61">
        <f t="shared" si="1"/>
        <v>0</v>
      </c>
      <c r="T35" s="11"/>
      <c r="V35" s="9"/>
      <c r="W35" s="9"/>
      <c r="Y35" s="9"/>
      <c r="Z35" s="9"/>
    </row>
    <row r="36" spans="1:26" ht="12.75">
      <c r="A36" s="5" t="s">
        <v>31</v>
      </c>
      <c r="B36" s="1"/>
      <c r="C36" s="1"/>
      <c r="D36" s="1"/>
      <c r="E36" s="1"/>
      <c r="F36" s="34"/>
      <c r="G36" s="5"/>
      <c r="H36" s="10" t="str">
        <f t="shared" si="0"/>
        <v>0</v>
      </c>
      <c r="I36" s="10" t="str">
        <f t="shared" si="0"/>
        <v>0</v>
      </c>
      <c r="J36" s="40" t="str">
        <f t="shared" si="0"/>
        <v>0</v>
      </c>
      <c r="K36" s="52"/>
      <c r="L36" s="8"/>
      <c r="M36" s="17"/>
      <c r="N36" s="52"/>
      <c r="O36" s="8"/>
      <c r="P36" s="8"/>
      <c r="Q36" s="17"/>
      <c r="R36" s="61">
        <f t="shared" si="1"/>
        <v>0</v>
      </c>
      <c r="T36" s="11"/>
      <c r="V36" s="9"/>
      <c r="W36" s="9"/>
      <c r="Y36" s="9"/>
      <c r="Z36" s="9"/>
    </row>
    <row r="37" spans="1:26" ht="12.75">
      <c r="A37" s="5" t="s">
        <v>32</v>
      </c>
      <c r="B37" s="1"/>
      <c r="C37" s="1"/>
      <c r="D37" s="1"/>
      <c r="E37" s="1"/>
      <c r="F37" s="34"/>
      <c r="G37" s="5"/>
      <c r="H37" s="10" t="str">
        <f t="shared" si="0"/>
        <v>0</v>
      </c>
      <c r="I37" s="10" t="str">
        <f t="shared" si="0"/>
        <v>0</v>
      </c>
      <c r="J37" s="40" t="str">
        <f t="shared" si="0"/>
        <v>0</v>
      </c>
      <c r="K37" s="52"/>
      <c r="L37" s="8"/>
      <c r="M37" s="17"/>
      <c r="N37" s="52"/>
      <c r="O37" s="8"/>
      <c r="P37" s="8"/>
      <c r="Q37" s="17"/>
      <c r="R37" s="61">
        <f t="shared" si="1"/>
        <v>0</v>
      </c>
      <c r="T37" s="11"/>
      <c r="V37" s="9"/>
      <c r="W37" s="9"/>
      <c r="Y37" s="9"/>
      <c r="Z37" s="9"/>
    </row>
    <row r="38" spans="1:26" ht="12.75">
      <c r="A38" s="5" t="s">
        <v>33</v>
      </c>
      <c r="B38" s="1"/>
      <c r="C38" s="1"/>
      <c r="D38" s="1"/>
      <c r="E38" s="1"/>
      <c r="F38" s="34"/>
      <c r="G38" s="5"/>
      <c r="H38" s="10" t="str">
        <f t="shared" si="0"/>
        <v>0</v>
      </c>
      <c r="I38" s="10" t="str">
        <f t="shared" si="0"/>
        <v>0</v>
      </c>
      <c r="J38" s="40" t="str">
        <f t="shared" si="0"/>
        <v>0</v>
      </c>
      <c r="K38" s="52"/>
      <c r="L38" s="8"/>
      <c r="M38" s="17"/>
      <c r="N38" s="52"/>
      <c r="O38" s="8"/>
      <c r="P38" s="8"/>
      <c r="Q38" s="17"/>
      <c r="R38" s="61">
        <f t="shared" si="1"/>
        <v>0</v>
      </c>
      <c r="T38" s="11"/>
      <c r="V38" s="9"/>
      <c r="W38" s="9"/>
      <c r="Y38" s="9"/>
      <c r="Z38" s="9"/>
    </row>
    <row r="39" spans="1:26" ht="12.75">
      <c r="A39" s="5" t="s">
        <v>34</v>
      </c>
      <c r="B39" s="1"/>
      <c r="C39" s="1"/>
      <c r="D39" s="1"/>
      <c r="E39" s="1"/>
      <c r="F39" s="34"/>
      <c r="G39" s="5"/>
      <c r="H39" s="10" t="str">
        <f t="shared" si="0"/>
        <v>0</v>
      </c>
      <c r="I39" s="10" t="str">
        <f t="shared" si="0"/>
        <v>0</v>
      </c>
      <c r="J39" s="40" t="str">
        <f t="shared" si="0"/>
        <v>0</v>
      </c>
      <c r="K39" s="52"/>
      <c r="L39" s="8"/>
      <c r="M39" s="17"/>
      <c r="N39" s="52"/>
      <c r="O39" s="8"/>
      <c r="P39" s="8"/>
      <c r="Q39" s="17"/>
      <c r="R39" s="61">
        <f t="shared" si="1"/>
        <v>0</v>
      </c>
      <c r="T39" s="11"/>
      <c r="V39" s="9"/>
      <c r="W39" s="9"/>
      <c r="Y39" s="9"/>
      <c r="Z39" s="9"/>
    </row>
    <row r="40" spans="1:20" ht="12.75">
      <c r="A40" s="5" t="s">
        <v>44</v>
      </c>
      <c r="B40" s="1"/>
      <c r="C40" s="1"/>
      <c r="D40" s="1"/>
      <c r="E40" s="1"/>
      <c r="F40" s="34"/>
      <c r="G40" s="5"/>
      <c r="H40" s="10" t="str">
        <f t="shared" si="0"/>
        <v>0</v>
      </c>
      <c r="I40" s="10" t="str">
        <f t="shared" si="0"/>
        <v>0</v>
      </c>
      <c r="J40" s="40" t="str">
        <f t="shared" si="0"/>
        <v>0</v>
      </c>
      <c r="K40" s="52"/>
      <c r="L40" s="8"/>
      <c r="M40" s="17"/>
      <c r="N40" s="52"/>
      <c r="O40" s="8"/>
      <c r="P40" s="8"/>
      <c r="Q40" s="17"/>
      <c r="R40" s="61">
        <f t="shared" si="1"/>
        <v>0</v>
      </c>
      <c r="T40" s="9"/>
    </row>
    <row r="41" spans="1:18" ht="12.75">
      <c r="A41" s="5" t="s">
        <v>45</v>
      </c>
      <c r="B41" s="1"/>
      <c r="C41" s="1"/>
      <c r="D41" s="1"/>
      <c r="E41" s="1"/>
      <c r="F41" s="34"/>
      <c r="G41" s="5"/>
      <c r="H41" s="10" t="str">
        <f t="shared" si="0"/>
        <v>0</v>
      </c>
      <c r="I41" s="10" t="str">
        <f t="shared" si="0"/>
        <v>0</v>
      </c>
      <c r="J41" s="40" t="str">
        <f t="shared" si="0"/>
        <v>0</v>
      </c>
      <c r="K41" s="52"/>
      <c r="L41" s="8"/>
      <c r="M41" s="17"/>
      <c r="N41" s="52"/>
      <c r="O41" s="8"/>
      <c r="P41" s="8"/>
      <c r="Q41" s="17"/>
      <c r="R41" s="61">
        <f t="shared" si="1"/>
        <v>0</v>
      </c>
    </row>
    <row r="42" spans="1:18" ht="12.75">
      <c r="A42" s="5" t="s">
        <v>46</v>
      </c>
      <c r="B42" s="1"/>
      <c r="C42" s="1"/>
      <c r="D42" s="1"/>
      <c r="E42" s="1"/>
      <c r="F42" s="34"/>
      <c r="G42" s="5"/>
      <c r="H42" s="10" t="str">
        <f t="shared" si="0"/>
        <v>0</v>
      </c>
      <c r="I42" s="10" t="str">
        <f t="shared" si="0"/>
        <v>0</v>
      </c>
      <c r="J42" s="40" t="str">
        <f t="shared" si="0"/>
        <v>0</v>
      </c>
      <c r="K42" s="52"/>
      <c r="L42" s="8"/>
      <c r="M42" s="17"/>
      <c r="N42" s="52"/>
      <c r="O42" s="8"/>
      <c r="P42" s="8"/>
      <c r="Q42" s="17"/>
      <c r="R42" s="61">
        <f t="shared" si="1"/>
        <v>0</v>
      </c>
    </row>
    <row r="43" spans="1:18" ht="12.75">
      <c r="A43" s="5" t="s">
        <v>47</v>
      </c>
      <c r="B43" s="1"/>
      <c r="C43" s="1"/>
      <c r="D43" s="1"/>
      <c r="E43" s="1"/>
      <c r="F43" s="34"/>
      <c r="G43" s="5"/>
      <c r="H43" s="10" t="str">
        <f t="shared" si="0"/>
        <v>0</v>
      </c>
      <c r="I43" s="10" t="str">
        <f t="shared" si="0"/>
        <v>0</v>
      </c>
      <c r="J43" s="40" t="str">
        <f t="shared" si="0"/>
        <v>0</v>
      </c>
      <c r="K43" s="52"/>
      <c r="L43" s="8"/>
      <c r="M43" s="17"/>
      <c r="N43" s="52"/>
      <c r="O43" s="8"/>
      <c r="P43" s="8"/>
      <c r="Q43" s="17"/>
      <c r="R43" s="61">
        <f t="shared" si="1"/>
        <v>0</v>
      </c>
    </row>
    <row r="44" spans="1:18" ht="12.75">
      <c r="A44" s="5" t="s">
        <v>48</v>
      </c>
      <c r="B44" s="1"/>
      <c r="C44" s="1"/>
      <c r="D44" s="1"/>
      <c r="E44" s="1"/>
      <c r="F44" s="34"/>
      <c r="G44" s="5"/>
      <c r="H44" s="10" t="str">
        <f t="shared" si="0"/>
        <v>0</v>
      </c>
      <c r="I44" s="10" t="str">
        <f t="shared" si="0"/>
        <v>0</v>
      </c>
      <c r="J44" s="40" t="str">
        <f t="shared" si="0"/>
        <v>0</v>
      </c>
      <c r="K44" s="52"/>
      <c r="L44" s="8"/>
      <c r="M44" s="17"/>
      <c r="N44" s="52"/>
      <c r="O44" s="8"/>
      <c r="P44" s="8"/>
      <c r="Q44" s="17"/>
      <c r="R44" s="61">
        <f t="shared" si="1"/>
        <v>0</v>
      </c>
    </row>
    <row r="45" spans="1:18" ht="12.75">
      <c r="A45" s="5" t="s">
        <v>49</v>
      </c>
      <c r="B45" s="1"/>
      <c r="C45" s="1"/>
      <c r="D45" s="1"/>
      <c r="E45" s="1"/>
      <c r="F45" s="34"/>
      <c r="G45" s="5"/>
      <c r="H45" s="10" t="str">
        <f t="shared" si="0"/>
        <v>0</v>
      </c>
      <c r="I45" s="10" t="str">
        <f t="shared" si="0"/>
        <v>0</v>
      </c>
      <c r="J45" s="40" t="str">
        <f t="shared" si="0"/>
        <v>0</v>
      </c>
      <c r="K45" s="52"/>
      <c r="L45" s="8"/>
      <c r="M45" s="17"/>
      <c r="N45" s="52"/>
      <c r="O45" s="8"/>
      <c r="P45" s="8"/>
      <c r="Q45" s="17"/>
      <c r="R45" s="61">
        <f t="shared" si="1"/>
        <v>0</v>
      </c>
    </row>
    <row r="46" spans="1:18" ht="12.75">
      <c r="A46" s="5" t="s">
        <v>50</v>
      </c>
      <c r="B46" s="1"/>
      <c r="C46" s="1"/>
      <c r="D46" s="1"/>
      <c r="E46" s="1"/>
      <c r="F46" s="34"/>
      <c r="G46" s="5"/>
      <c r="H46" s="10" t="str">
        <f t="shared" si="0"/>
        <v>0</v>
      </c>
      <c r="I46" s="10" t="str">
        <f t="shared" si="0"/>
        <v>0</v>
      </c>
      <c r="J46" s="40" t="str">
        <f t="shared" si="0"/>
        <v>0</v>
      </c>
      <c r="K46" s="52"/>
      <c r="L46" s="8"/>
      <c r="M46" s="17"/>
      <c r="N46" s="52"/>
      <c r="O46" s="8"/>
      <c r="P46" s="8"/>
      <c r="Q46" s="17"/>
      <c r="R46" s="61">
        <f t="shared" si="1"/>
        <v>0</v>
      </c>
    </row>
    <row r="47" spans="1:18" ht="12.75">
      <c r="A47" s="5" t="s">
        <v>51</v>
      </c>
      <c r="B47" s="1"/>
      <c r="C47" s="1"/>
      <c r="D47" s="1"/>
      <c r="E47" s="1"/>
      <c r="F47" s="34"/>
      <c r="G47" s="5"/>
      <c r="H47" s="10" t="str">
        <f t="shared" si="0"/>
        <v>0</v>
      </c>
      <c r="I47" s="10" t="str">
        <f t="shared" si="0"/>
        <v>0</v>
      </c>
      <c r="J47" s="40" t="str">
        <f t="shared" si="0"/>
        <v>0</v>
      </c>
      <c r="K47" s="52"/>
      <c r="L47" s="8"/>
      <c r="M47" s="17"/>
      <c r="N47" s="52"/>
      <c r="O47" s="8"/>
      <c r="P47" s="8"/>
      <c r="Q47" s="17"/>
      <c r="R47" s="61">
        <f t="shared" si="1"/>
        <v>0</v>
      </c>
    </row>
    <row r="48" spans="1:18" ht="12.75">
      <c r="A48" s="5" t="s">
        <v>52</v>
      </c>
      <c r="B48" s="1"/>
      <c r="C48" s="1"/>
      <c r="D48" s="1"/>
      <c r="E48" s="1"/>
      <c r="F48" s="34"/>
      <c r="G48" s="5"/>
      <c r="H48" s="10" t="str">
        <f t="shared" si="0"/>
        <v>0</v>
      </c>
      <c r="I48" s="10" t="str">
        <f t="shared" si="0"/>
        <v>0</v>
      </c>
      <c r="J48" s="40" t="str">
        <f t="shared" si="0"/>
        <v>0</v>
      </c>
      <c r="K48" s="52"/>
      <c r="L48" s="8"/>
      <c r="M48" s="17"/>
      <c r="N48" s="52"/>
      <c r="O48" s="8"/>
      <c r="P48" s="8"/>
      <c r="Q48" s="17"/>
      <c r="R48" s="61">
        <f t="shared" si="1"/>
        <v>0</v>
      </c>
    </row>
    <row r="49" spans="1:18" ht="12.75">
      <c r="A49" s="5" t="s">
        <v>53</v>
      </c>
      <c r="B49" s="1"/>
      <c r="C49" s="1"/>
      <c r="D49" s="1"/>
      <c r="E49" s="1"/>
      <c r="F49" s="34"/>
      <c r="G49" s="5"/>
      <c r="H49" s="10" t="str">
        <f t="shared" si="0"/>
        <v>0</v>
      </c>
      <c r="I49" s="10" t="str">
        <f t="shared" si="0"/>
        <v>0</v>
      </c>
      <c r="J49" s="40" t="str">
        <f t="shared" si="0"/>
        <v>0</v>
      </c>
      <c r="K49" s="52"/>
      <c r="L49" s="8"/>
      <c r="M49" s="17"/>
      <c r="N49" s="52"/>
      <c r="O49" s="8"/>
      <c r="P49" s="8"/>
      <c r="Q49" s="17"/>
      <c r="R49" s="61">
        <f t="shared" si="1"/>
        <v>0</v>
      </c>
    </row>
    <row r="50" spans="1:18" ht="12.75">
      <c r="A50" s="5" t="s">
        <v>54</v>
      </c>
      <c r="B50" s="1"/>
      <c r="C50" s="1"/>
      <c r="D50" s="1"/>
      <c r="E50" s="1"/>
      <c r="F50" s="34"/>
      <c r="G50" s="5"/>
      <c r="H50" s="10" t="str">
        <f t="shared" si="0"/>
        <v>0</v>
      </c>
      <c r="I50" s="10" t="str">
        <f t="shared" si="0"/>
        <v>0</v>
      </c>
      <c r="J50" s="40" t="str">
        <f t="shared" si="0"/>
        <v>0</v>
      </c>
      <c r="K50" s="52"/>
      <c r="L50" s="8"/>
      <c r="M50" s="17"/>
      <c r="N50" s="52"/>
      <c r="O50" s="8"/>
      <c r="P50" s="8"/>
      <c r="Q50" s="17"/>
      <c r="R50" s="61">
        <f t="shared" si="1"/>
        <v>0</v>
      </c>
    </row>
    <row r="51" spans="1:18" ht="12.75">
      <c r="A51" s="5" t="s">
        <v>55</v>
      </c>
      <c r="B51" s="1"/>
      <c r="C51" s="1"/>
      <c r="D51" s="1"/>
      <c r="E51" s="1"/>
      <c r="F51" s="34"/>
      <c r="G51" s="5"/>
      <c r="H51" s="10" t="str">
        <f t="shared" si="0"/>
        <v>0</v>
      </c>
      <c r="I51" s="10" t="str">
        <f t="shared" si="0"/>
        <v>0</v>
      </c>
      <c r="J51" s="40" t="str">
        <f t="shared" si="0"/>
        <v>0</v>
      </c>
      <c r="K51" s="52"/>
      <c r="L51" s="8"/>
      <c r="M51" s="17"/>
      <c r="N51" s="52"/>
      <c r="O51" s="8"/>
      <c r="P51" s="8"/>
      <c r="Q51" s="17"/>
      <c r="R51" s="61">
        <f t="shared" si="1"/>
        <v>0</v>
      </c>
    </row>
    <row r="52" spans="1:23" ht="12.75">
      <c r="A52" s="5" t="s">
        <v>56</v>
      </c>
      <c r="B52" s="1"/>
      <c r="C52" s="1"/>
      <c r="D52" s="1"/>
      <c r="E52" s="1"/>
      <c r="F52" s="34"/>
      <c r="G52" s="5"/>
      <c r="H52" s="10" t="str">
        <f t="shared" si="0"/>
        <v>0</v>
      </c>
      <c r="I52" s="10" t="str">
        <f t="shared" si="0"/>
        <v>0</v>
      </c>
      <c r="J52" s="40" t="str">
        <f t="shared" si="0"/>
        <v>0</v>
      </c>
      <c r="K52" s="52"/>
      <c r="L52" s="8"/>
      <c r="M52" s="17"/>
      <c r="N52" s="52"/>
      <c r="O52" s="8"/>
      <c r="P52" s="8"/>
      <c r="Q52" s="17"/>
      <c r="R52" s="61">
        <f t="shared" si="1"/>
        <v>0</v>
      </c>
      <c r="W52" t="s">
        <v>64</v>
      </c>
    </row>
    <row r="53" spans="1:18" ht="12.75">
      <c r="A53" s="5" t="s">
        <v>57</v>
      </c>
      <c r="B53" s="1"/>
      <c r="C53" s="1"/>
      <c r="D53" s="1"/>
      <c r="E53" s="1"/>
      <c r="F53" s="34"/>
      <c r="G53" s="5"/>
      <c r="H53" s="10" t="str">
        <f t="shared" si="0"/>
        <v>0</v>
      </c>
      <c r="I53" s="10" t="str">
        <f t="shared" si="0"/>
        <v>0</v>
      </c>
      <c r="J53" s="40" t="str">
        <f t="shared" si="0"/>
        <v>0</v>
      </c>
      <c r="K53" s="52"/>
      <c r="L53" s="8"/>
      <c r="M53" s="17"/>
      <c r="N53" s="52"/>
      <c r="O53" s="8"/>
      <c r="P53" s="8"/>
      <c r="Q53" s="17"/>
      <c r="R53" s="61">
        <f t="shared" si="1"/>
        <v>0</v>
      </c>
    </row>
    <row r="54" spans="1:18" ht="12.75">
      <c r="A54" s="5" t="s">
        <v>58</v>
      </c>
      <c r="B54" s="1"/>
      <c r="C54" s="1"/>
      <c r="D54" s="1"/>
      <c r="E54" s="1"/>
      <c r="F54" s="34"/>
      <c r="G54" s="5"/>
      <c r="H54" s="10" t="str">
        <f t="shared" si="0"/>
        <v>0</v>
      </c>
      <c r="I54" s="10" t="str">
        <f t="shared" si="0"/>
        <v>0</v>
      </c>
      <c r="J54" s="40" t="str">
        <f t="shared" si="0"/>
        <v>0</v>
      </c>
      <c r="K54" s="52"/>
      <c r="L54" s="8"/>
      <c r="M54" s="17"/>
      <c r="N54" s="52"/>
      <c r="O54" s="8"/>
      <c r="P54" s="8"/>
      <c r="Q54" s="17"/>
      <c r="R54" s="61">
        <f t="shared" si="1"/>
        <v>0</v>
      </c>
    </row>
    <row r="55" spans="1:18" ht="12.75">
      <c r="A55" s="5" t="s">
        <v>59</v>
      </c>
      <c r="B55" s="1"/>
      <c r="C55" s="1"/>
      <c r="D55" s="1"/>
      <c r="E55" s="1"/>
      <c r="F55" s="34"/>
      <c r="G55" s="5"/>
      <c r="H55" s="10" t="str">
        <f t="shared" si="0"/>
        <v>0</v>
      </c>
      <c r="I55" s="10" t="str">
        <f t="shared" si="0"/>
        <v>0</v>
      </c>
      <c r="J55" s="40" t="str">
        <f t="shared" si="0"/>
        <v>0</v>
      </c>
      <c r="K55" s="52"/>
      <c r="L55" s="8"/>
      <c r="M55" s="17"/>
      <c r="N55" s="52"/>
      <c r="O55" s="8"/>
      <c r="P55" s="8"/>
      <c r="Q55" s="17"/>
      <c r="R55" s="61">
        <f t="shared" si="1"/>
        <v>0</v>
      </c>
    </row>
    <row r="56" spans="1:18" ht="12.75">
      <c r="A56" s="5" t="s">
        <v>60</v>
      </c>
      <c r="B56" s="1"/>
      <c r="C56" s="1"/>
      <c r="D56" s="1"/>
      <c r="E56" s="1"/>
      <c r="F56" s="34"/>
      <c r="G56" s="5"/>
      <c r="H56" s="10" t="str">
        <f t="shared" si="0"/>
        <v>0</v>
      </c>
      <c r="I56" s="10" t="str">
        <f t="shared" si="0"/>
        <v>0</v>
      </c>
      <c r="J56" s="40" t="str">
        <f t="shared" si="0"/>
        <v>0</v>
      </c>
      <c r="K56" s="52"/>
      <c r="L56" s="8"/>
      <c r="M56" s="17"/>
      <c r="N56" s="52"/>
      <c r="O56" s="8"/>
      <c r="P56" s="8"/>
      <c r="Q56" s="17"/>
      <c r="R56" s="61">
        <f t="shared" si="1"/>
        <v>0</v>
      </c>
    </row>
    <row r="57" spans="1:18" ht="12.75">
      <c r="A57" s="5" t="s">
        <v>61</v>
      </c>
      <c r="B57" s="1"/>
      <c r="C57" s="1"/>
      <c r="D57" s="1"/>
      <c r="E57" s="1"/>
      <c r="F57" s="34"/>
      <c r="G57" s="5"/>
      <c r="H57" s="10" t="str">
        <f t="shared" si="0"/>
        <v>0</v>
      </c>
      <c r="I57" s="10" t="str">
        <f t="shared" si="0"/>
        <v>0</v>
      </c>
      <c r="J57" s="40" t="str">
        <f t="shared" si="0"/>
        <v>0</v>
      </c>
      <c r="K57" s="52"/>
      <c r="L57" s="8"/>
      <c r="M57" s="17"/>
      <c r="N57" s="52"/>
      <c r="O57" s="8"/>
      <c r="P57" s="8"/>
      <c r="Q57" s="17"/>
      <c r="R57" s="61">
        <f t="shared" si="1"/>
        <v>0</v>
      </c>
    </row>
    <row r="58" spans="1:18" ht="12.75">
      <c r="A58" s="5" t="s">
        <v>62</v>
      </c>
      <c r="B58" s="1"/>
      <c r="C58" s="1"/>
      <c r="D58" s="1"/>
      <c r="E58" s="1"/>
      <c r="F58" s="34"/>
      <c r="G58" s="5"/>
      <c r="H58" s="10" t="str">
        <f t="shared" si="0"/>
        <v>0</v>
      </c>
      <c r="I58" s="10" t="str">
        <f t="shared" si="0"/>
        <v>0</v>
      </c>
      <c r="J58" s="40" t="str">
        <f t="shared" si="0"/>
        <v>0</v>
      </c>
      <c r="K58" s="52"/>
      <c r="L58" s="8"/>
      <c r="M58" s="17"/>
      <c r="N58" s="52"/>
      <c r="O58" s="8"/>
      <c r="P58" s="8"/>
      <c r="Q58" s="17"/>
      <c r="R58" s="61">
        <f t="shared" si="1"/>
        <v>0</v>
      </c>
    </row>
    <row r="59" spans="1:18" ht="13.5" thickBot="1">
      <c r="A59" s="5" t="s">
        <v>63</v>
      </c>
      <c r="B59" s="1"/>
      <c r="C59" s="1"/>
      <c r="D59" s="1"/>
      <c r="E59" s="1"/>
      <c r="F59" s="34"/>
      <c r="G59" s="41"/>
      <c r="H59" s="42" t="str">
        <f t="shared" si="0"/>
        <v>0</v>
      </c>
      <c r="I59" s="42" t="str">
        <f t="shared" si="0"/>
        <v>0</v>
      </c>
      <c r="J59" s="66" t="str">
        <f t="shared" si="0"/>
        <v>0</v>
      </c>
      <c r="K59" s="54"/>
      <c r="L59" s="55"/>
      <c r="M59" s="56"/>
      <c r="N59" s="54"/>
      <c r="O59" s="55"/>
      <c r="P59" s="55"/>
      <c r="Q59" s="56"/>
      <c r="R59" s="61">
        <f>G59*20+SUM(H59:J59)+K59*$K$8+L59*$L$8+M59*$M$8+N59*$N$8+O59*$O$8+P59*$P$8+Q59*$Q$8</f>
        <v>0</v>
      </c>
    </row>
    <row r="60" spans="1:18" ht="13.5" thickBot="1">
      <c r="A60" s="69" t="s">
        <v>65</v>
      </c>
      <c r="B60" s="70"/>
      <c r="C60" s="70"/>
      <c r="D60" s="70"/>
      <c r="E60" s="70"/>
      <c r="F60" s="70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2"/>
      <c r="R60" s="27"/>
    </row>
    <row r="61" spans="1:19" ht="13.5" thickBot="1">
      <c r="A61" s="80" t="s">
        <v>81</v>
      </c>
      <c r="B61" s="81"/>
      <c r="C61" s="81"/>
      <c r="D61" s="81"/>
      <c r="E61" s="81"/>
      <c r="F61" s="82"/>
      <c r="G61" s="15">
        <f aca="true" t="shared" si="2" ref="G61:Q61">COUNT(G10:G59)</f>
        <v>0</v>
      </c>
      <c r="H61" s="15">
        <f t="shared" si="2"/>
        <v>0</v>
      </c>
      <c r="I61" s="15">
        <f t="shared" si="2"/>
        <v>0</v>
      </c>
      <c r="J61" s="15">
        <f t="shared" si="2"/>
        <v>0</v>
      </c>
      <c r="K61" s="15">
        <f>SUM(K10:K59)</f>
        <v>0</v>
      </c>
      <c r="L61" s="15">
        <f>SUM(L10:L59)</f>
        <v>0</v>
      </c>
      <c r="M61" s="15">
        <f>SUM(M10:M59)</f>
        <v>0</v>
      </c>
      <c r="N61" s="15">
        <f t="shared" si="2"/>
        <v>0</v>
      </c>
      <c r="O61" s="15">
        <f t="shared" si="2"/>
        <v>0</v>
      </c>
      <c r="P61" s="15">
        <f t="shared" si="2"/>
        <v>0</v>
      </c>
      <c r="Q61" s="29">
        <f t="shared" si="2"/>
        <v>0</v>
      </c>
      <c r="R61" s="30">
        <f>SUM(R10:R59)</f>
        <v>0</v>
      </c>
      <c r="S61" s="28" t="s">
        <v>90</v>
      </c>
    </row>
    <row r="62" spans="2:17" ht="12.75">
      <c r="B62" s="9"/>
      <c r="C62" s="9"/>
      <c r="D62" s="9"/>
      <c r="E62" s="6"/>
      <c r="F62" s="6"/>
      <c r="G62" s="6" t="s">
        <v>0</v>
      </c>
      <c r="H62" s="10" t="str">
        <f>H7</f>
        <v>sprint</v>
      </c>
      <c r="I62" s="10" t="str">
        <f>I7</f>
        <v>80m</v>
      </c>
      <c r="J62" s="10" t="str">
        <f>J7</f>
        <v>144 MHz</v>
      </c>
      <c r="K62" s="64" t="str">
        <f>K7</f>
        <v>lůžko se snídaní</v>
      </c>
      <c r="L62" s="64" t="str">
        <f aca="true" t="shared" si="3" ref="L62:Q62">L7</f>
        <v>lůžko bez snídaně</v>
      </c>
      <c r="M62" s="64" t="str">
        <f t="shared" si="3"/>
        <v>tělocvična</v>
      </c>
      <c r="N62" s="64" t="str">
        <f t="shared" si="3"/>
        <v>snídaně</v>
      </c>
      <c r="O62" s="64" t="str">
        <f t="shared" si="3"/>
        <v>večeře</v>
      </c>
      <c r="P62" s="64" t="str">
        <f t="shared" si="3"/>
        <v>večeře</v>
      </c>
      <c r="Q62" s="64" t="str">
        <f t="shared" si="3"/>
        <v>oběd</v>
      </c>
    </row>
    <row r="63" spans="2:17" ht="12.75">
      <c r="B63" s="9"/>
      <c r="C63" s="9"/>
      <c r="D63" s="9"/>
      <c r="G63" s="1" t="s">
        <v>42</v>
      </c>
      <c r="H63" s="67" t="s">
        <v>82</v>
      </c>
      <c r="I63" s="67"/>
      <c r="J63" s="67"/>
      <c r="K63" s="78" t="s">
        <v>97</v>
      </c>
      <c r="L63" s="79"/>
      <c r="M63" s="8" t="s">
        <v>95</v>
      </c>
      <c r="N63" s="65"/>
      <c r="O63" s="65"/>
      <c r="P63" s="65"/>
      <c r="Q63" s="65"/>
    </row>
  </sheetData>
  <sheetProtection/>
  <mergeCells count="10">
    <mergeCell ref="K5:M5"/>
    <mergeCell ref="K63:L63"/>
    <mergeCell ref="H63:J63"/>
    <mergeCell ref="J1:L1"/>
    <mergeCell ref="A60:Q60"/>
    <mergeCell ref="G5:J5"/>
    <mergeCell ref="K6:L6"/>
    <mergeCell ref="N5:Q5"/>
    <mergeCell ref="A61:F61"/>
    <mergeCell ref="G6:G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0"/>
  <sheetViews>
    <sheetView zoomScalePageLayoutView="0" workbookViewId="0" topLeftCell="A1">
      <selection activeCell="F3" sqref="F3"/>
    </sheetView>
  </sheetViews>
  <sheetFormatPr defaultColWidth="9.00390625" defaultRowHeight="12.75"/>
  <cols>
    <col min="2" max="2" width="10.875" style="0" customWidth="1"/>
    <col min="3" max="3" width="18.625" style="0" customWidth="1"/>
    <col min="4" max="4" width="7.875" style="0" customWidth="1"/>
    <col min="5" max="5" width="8.125" style="0" customWidth="1"/>
    <col min="6" max="6" width="9.125" style="13" customWidth="1"/>
  </cols>
  <sheetData>
    <row r="1" spans="1:12" ht="12.75">
      <c r="A1" s="9">
        <f>'prihlaska Šotek 2020'!D10</f>
        <v>0</v>
      </c>
      <c r="B1" s="9">
        <f>'prihlaska Šotek 2020'!B10</f>
        <v>0</v>
      </c>
      <c r="C1" s="9">
        <f>'prihlaska Šotek 2020'!C10</f>
        <v>0</v>
      </c>
      <c r="D1" s="9">
        <f>'prihlaska Šotek 2020'!E10</f>
        <v>0</v>
      </c>
      <c r="E1" s="9">
        <f>IF(OR(D1="D12",D1="D14",D1="D16",D1="D19",D1="D20",D1="D35",D1="D50",D1="D60"),0,1)</f>
        <v>1</v>
      </c>
      <c r="F1" s="11" t="e">
        <f aca="true" t="shared" si="0" ref="F1:F32">IF(MID(K1,4,2)&gt;"30","1900"+MID(K1,4,2),"2000"+MID(K1,4,2))</f>
        <v>#VALUE!</v>
      </c>
      <c r="G1" s="9"/>
      <c r="H1" t="str">
        <f aca="true" t="shared" si="1" ref="H1:H32">MID(K1,1,3)</f>
        <v>0</v>
      </c>
      <c r="I1" t="str">
        <f>IF(OR('prihlaska Šotek 2020'!H10=150,'prihlaska Šotek 2020'!H10=120),"KT_80m"," ")</f>
        <v> </v>
      </c>
      <c r="J1" t="str">
        <f>IF(OR('prihlaska Šotek 2020'!I10=150,'prihlaska Šotek 2020'!I10=120),"sprint"," ")</f>
        <v> </v>
      </c>
      <c r="K1">
        <f>'prihlaska Šotek 2020'!F10</f>
        <v>0</v>
      </c>
      <c r="L1" t="str">
        <f>IF(OR('prihlaska Šotek 2020'!J10=150,'prihlaska Šotek 2020'!J10=120),"klasika_2m"," ")</f>
        <v> </v>
      </c>
    </row>
    <row r="2" spans="1:12" ht="12.75">
      <c r="A2" s="9">
        <f>'prihlaska Šotek 2020'!D11</f>
        <v>0</v>
      </c>
      <c r="B2" s="9">
        <f>'prihlaska Šotek 2020'!B11</f>
        <v>0</v>
      </c>
      <c r="C2" s="9">
        <f>'prihlaska Šotek 2020'!C11</f>
        <v>0</v>
      </c>
      <c r="D2" s="9">
        <f>'prihlaska Šotek 2020'!E11</f>
        <v>0</v>
      </c>
      <c r="E2" s="9">
        <f aca="true" t="shared" si="2" ref="E2:E50">IF(OR(D2="D12",D2="D14",D2="D16",D2="D19",D2="D20",D2="D35",D2="D50",D2="D60"),0,1)</f>
        <v>1</v>
      </c>
      <c r="F2" s="11" t="e">
        <f t="shared" si="0"/>
        <v>#VALUE!</v>
      </c>
      <c r="G2" s="9"/>
      <c r="H2" t="str">
        <f t="shared" si="1"/>
        <v>0</v>
      </c>
      <c r="I2" t="str">
        <f>IF(OR('prihlaska Šotek 2020'!H11=150,'prihlaska Šotek 2020'!H11=120),"KT_80m"," ")</f>
        <v> </v>
      </c>
      <c r="J2" t="str">
        <f>IF(OR('prihlaska Šotek 2020'!I11=150,'prihlaska Šotek 2020'!I11=120),"sprint"," ")</f>
        <v> </v>
      </c>
      <c r="K2">
        <f>'prihlaska Šotek 2020'!F11</f>
        <v>0</v>
      </c>
      <c r="L2" t="str">
        <f>IF(OR('prihlaska Šotek 2020'!J11=150,'prihlaska Šotek 2020'!J11=120),"klasika_2m"," ")</f>
        <v> </v>
      </c>
    </row>
    <row r="3" spans="1:12" ht="12.75">
      <c r="A3" s="9">
        <f>'prihlaska Šotek 2020'!D12</f>
        <v>0</v>
      </c>
      <c r="B3" s="9">
        <f>'prihlaska Šotek 2020'!B12</f>
        <v>0</v>
      </c>
      <c r="C3" s="9">
        <f>'prihlaska Šotek 2020'!C12</f>
        <v>0</v>
      </c>
      <c r="D3" s="9">
        <f>'prihlaska Šotek 2020'!E12</f>
        <v>0</v>
      </c>
      <c r="E3" s="9">
        <f t="shared" si="2"/>
        <v>1</v>
      </c>
      <c r="F3" s="11" t="e">
        <f t="shared" si="0"/>
        <v>#VALUE!</v>
      </c>
      <c r="G3" s="9"/>
      <c r="H3" t="str">
        <f t="shared" si="1"/>
        <v>0</v>
      </c>
      <c r="I3" t="str">
        <f>IF(OR('prihlaska Šotek 2020'!H12=150,'prihlaska Šotek 2020'!H12=120),"KT_80m"," ")</f>
        <v> </v>
      </c>
      <c r="J3" t="str">
        <f>IF(OR('prihlaska Šotek 2020'!I12=150,'prihlaska Šotek 2020'!I12=120),"sprint"," ")</f>
        <v> </v>
      </c>
      <c r="K3">
        <f>'prihlaska Šotek 2020'!F12</f>
        <v>0</v>
      </c>
      <c r="L3" t="str">
        <f>IF(OR('prihlaska Šotek 2020'!J12=150,'prihlaska Šotek 2020'!J12=120),"klasika_2m"," ")</f>
        <v> </v>
      </c>
    </row>
    <row r="4" spans="1:12" ht="12.75">
      <c r="A4" s="9">
        <f>'prihlaska Šotek 2020'!D13</f>
        <v>0</v>
      </c>
      <c r="B4" s="9">
        <f>'prihlaska Šotek 2020'!B13</f>
        <v>0</v>
      </c>
      <c r="C4" s="9">
        <f>'prihlaska Šotek 2020'!C13</f>
        <v>0</v>
      </c>
      <c r="D4" s="9">
        <f>'prihlaska Šotek 2020'!E13</f>
        <v>0</v>
      </c>
      <c r="E4" s="9">
        <f t="shared" si="2"/>
        <v>1</v>
      </c>
      <c r="F4" s="11" t="e">
        <f t="shared" si="0"/>
        <v>#VALUE!</v>
      </c>
      <c r="G4" s="9"/>
      <c r="H4" t="str">
        <f t="shared" si="1"/>
        <v>0</v>
      </c>
      <c r="I4" t="str">
        <f>IF(OR('prihlaska Šotek 2020'!H13=150,'prihlaska Šotek 2020'!H13=120),"KT_80m"," ")</f>
        <v> </v>
      </c>
      <c r="J4" t="str">
        <f>IF(OR('prihlaska Šotek 2020'!I13=150,'prihlaska Šotek 2020'!I13=120),"sprint"," ")</f>
        <v> </v>
      </c>
      <c r="K4">
        <f>'prihlaska Šotek 2020'!F13</f>
        <v>0</v>
      </c>
      <c r="L4" t="str">
        <f>IF(OR('prihlaska Šotek 2020'!J13=150,'prihlaska Šotek 2020'!J13=120),"klasika_2m"," ")</f>
        <v> </v>
      </c>
    </row>
    <row r="5" spans="1:12" ht="12.75">
      <c r="A5" s="9">
        <f>'prihlaska Šotek 2020'!D14</f>
        <v>0</v>
      </c>
      <c r="B5" s="9">
        <f>'prihlaska Šotek 2020'!B14</f>
        <v>0</v>
      </c>
      <c r="C5" s="9">
        <f>'prihlaska Šotek 2020'!C14</f>
        <v>0</v>
      </c>
      <c r="D5" s="9">
        <f>'prihlaska Šotek 2020'!E14</f>
        <v>0</v>
      </c>
      <c r="E5" s="9">
        <f t="shared" si="2"/>
        <v>1</v>
      </c>
      <c r="F5" s="11" t="e">
        <f t="shared" si="0"/>
        <v>#VALUE!</v>
      </c>
      <c r="G5" s="9"/>
      <c r="H5" t="str">
        <f t="shared" si="1"/>
        <v>0</v>
      </c>
      <c r="I5" t="str">
        <f>IF(OR('prihlaska Šotek 2020'!H14=150,'prihlaska Šotek 2020'!H14=120),"KT_80m"," ")</f>
        <v> </v>
      </c>
      <c r="J5" t="str">
        <f>IF(OR('prihlaska Šotek 2020'!I14=150,'prihlaska Šotek 2020'!I14=120),"sprint"," ")</f>
        <v> </v>
      </c>
      <c r="K5">
        <f>'prihlaska Šotek 2020'!F14</f>
        <v>0</v>
      </c>
      <c r="L5" t="str">
        <f>IF(OR('prihlaska Šotek 2020'!J14=150,'prihlaska Šotek 2020'!J14=120),"klasika_2m"," ")</f>
        <v> </v>
      </c>
    </row>
    <row r="6" spans="1:12" ht="12.75">
      <c r="A6" s="9">
        <f>'prihlaska Šotek 2020'!D15</f>
        <v>0</v>
      </c>
      <c r="B6" s="9">
        <f>'prihlaska Šotek 2020'!B15</f>
        <v>0</v>
      </c>
      <c r="C6" s="9">
        <f>'prihlaska Šotek 2020'!C15</f>
        <v>0</v>
      </c>
      <c r="D6" s="9">
        <f>'prihlaska Šotek 2020'!E15</f>
        <v>0</v>
      </c>
      <c r="E6" s="9">
        <f t="shared" si="2"/>
        <v>1</v>
      </c>
      <c r="F6" s="11" t="e">
        <f t="shared" si="0"/>
        <v>#VALUE!</v>
      </c>
      <c r="G6" s="9"/>
      <c r="H6" t="str">
        <f t="shared" si="1"/>
        <v>0</v>
      </c>
      <c r="I6" t="str">
        <f>IF(OR('prihlaska Šotek 2020'!H15=150,'prihlaska Šotek 2020'!H15=120),"KT_80m"," ")</f>
        <v> </v>
      </c>
      <c r="J6" t="str">
        <f>IF(OR('prihlaska Šotek 2020'!I15=150,'prihlaska Šotek 2020'!I15=120),"sprint"," ")</f>
        <v> </v>
      </c>
      <c r="K6">
        <f>'prihlaska Šotek 2020'!F15</f>
        <v>0</v>
      </c>
      <c r="L6" t="str">
        <f>IF(OR('prihlaska Šotek 2020'!J15=150,'prihlaska Šotek 2020'!J15=120),"klasika_2m"," ")</f>
        <v> </v>
      </c>
    </row>
    <row r="7" spans="1:12" ht="12.75">
      <c r="A7" s="9">
        <f>'prihlaska Šotek 2020'!D16</f>
        <v>0</v>
      </c>
      <c r="B7" s="9">
        <f>'prihlaska Šotek 2020'!B16</f>
        <v>0</v>
      </c>
      <c r="C7" s="9">
        <f>'prihlaska Šotek 2020'!C16</f>
        <v>0</v>
      </c>
      <c r="D7" s="9">
        <f>'prihlaska Šotek 2020'!E16</f>
        <v>0</v>
      </c>
      <c r="E7" s="9">
        <f t="shared" si="2"/>
        <v>1</v>
      </c>
      <c r="F7" s="11" t="e">
        <f t="shared" si="0"/>
        <v>#VALUE!</v>
      </c>
      <c r="G7" s="9"/>
      <c r="H7" t="str">
        <f t="shared" si="1"/>
        <v>0</v>
      </c>
      <c r="I7" t="str">
        <f>IF(OR('prihlaska Šotek 2020'!H16=150,'prihlaska Šotek 2020'!H16=120),"KT_80m"," ")</f>
        <v> </v>
      </c>
      <c r="J7" t="str">
        <f>IF(OR('prihlaska Šotek 2020'!I16=150,'prihlaska Šotek 2020'!I16=120),"sprint"," ")</f>
        <v> </v>
      </c>
      <c r="K7">
        <f>'prihlaska Šotek 2020'!F16</f>
        <v>0</v>
      </c>
      <c r="L7" t="str">
        <f>IF(OR('prihlaska Šotek 2020'!J16=150,'prihlaska Šotek 2020'!J16=120),"klasika_2m"," ")</f>
        <v> </v>
      </c>
    </row>
    <row r="8" spans="1:12" ht="12.75">
      <c r="A8" s="9">
        <f>'prihlaska Šotek 2020'!D17</f>
        <v>0</v>
      </c>
      <c r="B8" s="9">
        <f>'prihlaska Šotek 2020'!B17</f>
        <v>0</v>
      </c>
      <c r="C8" s="9">
        <f>'prihlaska Šotek 2020'!C17</f>
        <v>0</v>
      </c>
      <c r="D8" s="9">
        <f>'prihlaska Šotek 2020'!E17</f>
        <v>0</v>
      </c>
      <c r="E8" s="9">
        <f t="shared" si="2"/>
        <v>1</v>
      </c>
      <c r="F8" s="11" t="e">
        <f t="shared" si="0"/>
        <v>#VALUE!</v>
      </c>
      <c r="G8" s="9"/>
      <c r="H8" t="str">
        <f t="shared" si="1"/>
        <v>0</v>
      </c>
      <c r="I8" t="str">
        <f>IF(OR('prihlaska Šotek 2020'!H17=150,'prihlaska Šotek 2020'!H17=120),"KT_80m"," ")</f>
        <v> </v>
      </c>
      <c r="J8" t="str">
        <f>IF(OR('prihlaska Šotek 2020'!I17=150,'prihlaska Šotek 2020'!I17=120),"sprint"," ")</f>
        <v> </v>
      </c>
      <c r="K8">
        <f>'prihlaska Šotek 2020'!F17</f>
        <v>0</v>
      </c>
      <c r="L8" t="str">
        <f>IF(OR('prihlaska Šotek 2020'!J17=150,'prihlaska Šotek 2020'!J17=120),"klasika_2m"," ")</f>
        <v> </v>
      </c>
    </row>
    <row r="9" spans="1:12" ht="12.75">
      <c r="A9" s="9">
        <f>'prihlaska Šotek 2020'!D18</f>
        <v>0</v>
      </c>
      <c r="B9" s="9">
        <f>'prihlaska Šotek 2020'!B18</f>
        <v>0</v>
      </c>
      <c r="C9" s="9">
        <f>'prihlaska Šotek 2020'!C18</f>
        <v>0</v>
      </c>
      <c r="D9" s="9">
        <f>'prihlaska Šotek 2020'!E18</f>
        <v>0</v>
      </c>
      <c r="E9" s="9">
        <f t="shared" si="2"/>
        <v>1</v>
      </c>
      <c r="F9" s="11" t="e">
        <f t="shared" si="0"/>
        <v>#VALUE!</v>
      </c>
      <c r="G9" s="9"/>
      <c r="H9" t="str">
        <f t="shared" si="1"/>
        <v>0</v>
      </c>
      <c r="I9" t="str">
        <f>IF(OR('prihlaska Šotek 2020'!H18=150,'prihlaska Šotek 2020'!H18=120),"KT_80m"," ")</f>
        <v> </v>
      </c>
      <c r="J9" t="str">
        <f>IF(OR('prihlaska Šotek 2020'!I18=150,'prihlaska Šotek 2020'!I18=120),"sprint"," ")</f>
        <v> </v>
      </c>
      <c r="K9">
        <f>'prihlaska Šotek 2020'!F18</f>
        <v>0</v>
      </c>
      <c r="L9" t="str">
        <f>IF(OR('prihlaska Šotek 2020'!J18=150,'prihlaska Šotek 2020'!J18=120),"klasika_2m"," ")</f>
        <v> </v>
      </c>
    </row>
    <row r="10" spans="1:12" ht="12.75">
      <c r="A10" s="9">
        <f>'prihlaska Šotek 2020'!D19</f>
        <v>0</v>
      </c>
      <c r="B10" s="9">
        <f>'prihlaska Šotek 2020'!B19</f>
        <v>0</v>
      </c>
      <c r="C10" s="9">
        <f>'prihlaska Šotek 2020'!C19</f>
        <v>0</v>
      </c>
      <c r="D10" s="9">
        <f>'prihlaska Šotek 2020'!E19</f>
        <v>0</v>
      </c>
      <c r="E10" s="9">
        <f t="shared" si="2"/>
        <v>1</v>
      </c>
      <c r="F10" s="11" t="e">
        <f t="shared" si="0"/>
        <v>#VALUE!</v>
      </c>
      <c r="G10" s="9"/>
      <c r="H10" t="str">
        <f t="shared" si="1"/>
        <v>0</v>
      </c>
      <c r="I10" t="str">
        <f>IF(OR('prihlaska Šotek 2020'!H19=150,'prihlaska Šotek 2020'!H19=120),"KT_80m"," ")</f>
        <v> </v>
      </c>
      <c r="J10" t="str">
        <f>IF(OR('prihlaska Šotek 2020'!I19=150,'prihlaska Šotek 2020'!I19=120),"sprint"," ")</f>
        <v> </v>
      </c>
      <c r="K10">
        <f>'prihlaska Šotek 2020'!F19</f>
        <v>0</v>
      </c>
      <c r="L10" t="str">
        <f>IF(OR('prihlaska Šotek 2020'!J19=150,'prihlaska Šotek 2020'!J19=120),"klasika_2m"," ")</f>
        <v> </v>
      </c>
    </row>
    <row r="11" spans="1:12" ht="12.75">
      <c r="A11" s="9">
        <f>'prihlaska Šotek 2020'!D20</f>
        <v>0</v>
      </c>
      <c r="B11" s="9">
        <f>'prihlaska Šotek 2020'!B20</f>
        <v>0</v>
      </c>
      <c r="C11" s="9">
        <f>'prihlaska Šotek 2020'!C20</f>
        <v>0</v>
      </c>
      <c r="D11" s="9">
        <f>'prihlaska Šotek 2020'!E20</f>
        <v>0</v>
      </c>
      <c r="E11" s="9">
        <f t="shared" si="2"/>
        <v>1</v>
      </c>
      <c r="F11" s="11" t="e">
        <f t="shared" si="0"/>
        <v>#VALUE!</v>
      </c>
      <c r="G11" s="9"/>
      <c r="H11" t="str">
        <f t="shared" si="1"/>
        <v>0</v>
      </c>
      <c r="I11" t="str">
        <f>IF(OR('prihlaska Šotek 2020'!H20=150,'prihlaska Šotek 2020'!H20=120),"KT_80m"," ")</f>
        <v> </v>
      </c>
      <c r="J11" t="str">
        <f>IF(OR('prihlaska Šotek 2020'!I20=150,'prihlaska Šotek 2020'!I20=120),"sprint"," ")</f>
        <v> </v>
      </c>
      <c r="K11">
        <f>'prihlaska Šotek 2020'!F20</f>
        <v>0</v>
      </c>
      <c r="L11" t="str">
        <f>IF(OR('prihlaska Šotek 2020'!J20=150,'prihlaska Šotek 2020'!J20=120),"klasika_2m"," ")</f>
        <v> </v>
      </c>
    </row>
    <row r="12" spans="1:12" ht="12.75">
      <c r="A12" s="9">
        <f>'prihlaska Šotek 2020'!D21</f>
        <v>0</v>
      </c>
      <c r="B12" s="9">
        <f>'prihlaska Šotek 2020'!B21</f>
        <v>0</v>
      </c>
      <c r="C12" s="9">
        <f>'prihlaska Šotek 2020'!C21</f>
        <v>0</v>
      </c>
      <c r="D12" s="9">
        <f>'prihlaska Šotek 2020'!E21</f>
        <v>0</v>
      </c>
      <c r="E12" s="9">
        <f t="shared" si="2"/>
        <v>1</v>
      </c>
      <c r="F12" s="11" t="e">
        <f t="shared" si="0"/>
        <v>#VALUE!</v>
      </c>
      <c r="G12" s="9"/>
      <c r="H12" t="str">
        <f t="shared" si="1"/>
        <v>0</v>
      </c>
      <c r="I12" t="str">
        <f>IF(OR('prihlaska Šotek 2020'!H21=150,'prihlaska Šotek 2020'!H21=120),"KT_80m"," ")</f>
        <v> </v>
      </c>
      <c r="J12" t="str">
        <f>IF(OR('prihlaska Šotek 2020'!I21=150,'prihlaska Šotek 2020'!I21=120),"sprint"," ")</f>
        <v> </v>
      </c>
      <c r="K12">
        <f>'prihlaska Šotek 2020'!F21</f>
        <v>0</v>
      </c>
      <c r="L12" t="str">
        <f>IF(OR('prihlaska Šotek 2020'!J21=150,'prihlaska Šotek 2020'!J21=120),"klasika_2m"," ")</f>
        <v> </v>
      </c>
    </row>
    <row r="13" spans="1:12" ht="12.75">
      <c r="A13" s="9">
        <f>'prihlaska Šotek 2020'!D22</f>
        <v>0</v>
      </c>
      <c r="B13" s="9">
        <f>'prihlaska Šotek 2020'!B22</f>
        <v>0</v>
      </c>
      <c r="C13" s="9">
        <f>'prihlaska Šotek 2020'!C22</f>
        <v>0</v>
      </c>
      <c r="D13" s="9">
        <f>'prihlaska Šotek 2020'!E22</f>
        <v>0</v>
      </c>
      <c r="E13" s="9">
        <f t="shared" si="2"/>
        <v>1</v>
      </c>
      <c r="F13" s="11" t="e">
        <f t="shared" si="0"/>
        <v>#VALUE!</v>
      </c>
      <c r="G13" s="9"/>
      <c r="H13" t="str">
        <f t="shared" si="1"/>
        <v>0</v>
      </c>
      <c r="I13" t="str">
        <f>IF(OR('prihlaska Šotek 2020'!H22=150,'prihlaska Šotek 2020'!H22=120),"KT_80m"," ")</f>
        <v> </v>
      </c>
      <c r="J13" t="str">
        <f>IF(OR('prihlaska Šotek 2020'!I22=150,'prihlaska Šotek 2020'!I22=120),"sprint"," ")</f>
        <v> </v>
      </c>
      <c r="K13">
        <f>'prihlaska Šotek 2020'!F22</f>
        <v>0</v>
      </c>
      <c r="L13" t="str">
        <f>IF(OR('prihlaska Šotek 2020'!J22=150,'prihlaska Šotek 2020'!J22=120),"klasika_2m"," ")</f>
        <v> </v>
      </c>
    </row>
    <row r="14" spans="1:12" ht="12.75">
      <c r="A14" s="9">
        <f>'prihlaska Šotek 2020'!D23</f>
        <v>0</v>
      </c>
      <c r="B14" s="9">
        <f>'prihlaska Šotek 2020'!B23</f>
        <v>0</v>
      </c>
      <c r="C14" s="9">
        <f>'prihlaska Šotek 2020'!C23</f>
        <v>0</v>
      </c>
      <c r="D14" s="9">
        <f>'prihlaska Šotek 2020'!E23</f>
        <v>0</v>
      </c>
      <c r="E14" s="9">
        <f t="shared" si="2"/>
        <v>1</v>
      </c>
      <c r="F14" s="11" t="e">
        <f t="shared" si="0"/>
        <v>#VALUE!</v>
      </c>
      <c r="G14" s="9"/>
      <c r="H14" t="str">
        <f t="shared" si="1"/>
        <v>0</v>
      </c>
      <c r="I14" t="str">
        <f>IF(OR('prihlaska Šotek 2020'!H23=150,'prihlaska Šotek 2020'!H23=120),"KT_80m"," ")</f>
        <v> </v>
      </c>
      <c r="J14" t="str">
        <f>IF(OR('prihlaska Šotek 2020'!I23=150,'prihlaska Šotek 2020'!I23=120),"sprint"," ")</f>
        <v> </v>
      </c>
      <c r="K14">
        <f>'prihlaska Šotek 2020'!F23</f>
        <v>0</v>
      </c>
      <c r="L14" t="str">
        <f>IF(OR('prihlaska Šotek 2020'!J23=150,'prihlaska Šotek 2020'!J23=120),"klasika_2m"," ")</f>
        <v> </v>
      </c>
    </row>
    <row r="15" spans="1:12" ht="12.75">
      <c r="A15" s="9">
        <f>'prihlaska Šotek 2020'!D24</f>
        <v>0</v>
      </c>
      <c r="B15" s="9">
        <f>'prihlaska Šotek 2020'!B24</f>
        <v>0</v>
      </c>
      <c r="C15" s="9">
        <f>'prihlaska Šotek 2020'!C24</f>
        <v>0</v>
      </c>
      <c r="D15" s="9">
        <f>'prihlaska Šotek 2020'!E24</f>
        <v>0</v>
      </c>
      <c r="E15" s="9">
        <f t="shared" si="2"/>
        <v>1</v>
      </c>
      <c r="F15" s="11" t="e">
        <f t="shared" si="0"/>
        <v>#VALUE!</v>
      </c>
      <c r="G15" s="9"/>
      <c r="H15" t="str">
        <f t="shared" si="1"/>
        <v>0</v>
      </c>
      <c r="I15" t="str">
        <f>IF(OR('prihlaska Šotek 2020'!H24=150,'prihlaska Šotek 2020'!H24=120),"KT_80m"," ")</f>
        <v> </v>
      </c>
      <c r="J15" t="str">
        <f>IF(OR('prihlaska Šotek 2020'!I24=150,'prihlaska Šotek 2020'!I24=120),"sprint"," ")</f>
        <v> </v>
      </c>
      <c r="K15">
        <f>'prihlaska Šotek 2020'!F24</f>
        <v>0</v>
      </c>
      <c r="L15" t="str">
        <f>IF(OR('prihlaska Šotek 2020'!J24=150,'prihlaska Šotek 2020'!J24=120),"klasika_2m"," ")</f>
        <v> </v>
      </c>
    </row>
    <row r="16" spans="1:12" ht="12.75">
      <c r="A16" s="9">
        <f>'prihlaska Šotek 2020'!D25</f>
        <v>0</v>
      </c>
      <c r="B16" s="9">
        <f>'prihlaska Šotek 2020'!B25</f>
        <v>0</v>
      </c>
      <c r="C16" s="9">
        <f>'prihlaska Šotek 2020'!C25</f>
        <v>0</v>
      </c>
      <c r="D16" s="9">
        <f>'prihlaska Šotek 2020'!E25</f>
        <v>0</v>
      </c>
      <c r="E16" s="9">
        <f t="shared" si="2"/>
        <v>1</v>
      </c>
      <c r="F16" s="11" t="e">
        <f t="shared" si="0"/>
        <v>#VALUE!</v>
      </c>
      <c r="G16" s="9"/>
      <c r="H16" t="str">
        <f t="shared" si="1"/>
        <v>0</v>
      </c>
      <c r="I16" t="str">
        <f>IF(OR('prihlaska Šotek 2020'!H25=150,'prihlaska Šotek 2020'!H25=120),"KT_80m"," ")</f>
        <v> </v>
      </c>
      <c r="J16" t="str">
        <f>IF(OR('prihlaska Šotek 2020'!I25=150,'prihlaska Šotek 2020'!I25=120),"sprint"," ")</f>
        <v> </v>
      </c>
      <c r="K16">
        <f>'prihlaska Šotek 2020'!F25</f>
        <v>0</v>
      </c>
      <c r="L16" t="str">
        <f>IF(OR('prihlaska Šotek 2020'!J25=150,'prihlaska Šotek 2020'!J25=120),"klasika_2m"," ")</f>
        <v> </v>
      </c>
    </row>
    <row r="17" spans="1:12" ht="12.75">
      <c r="A17" s="9">
        <f>'prihlaska Šotek 2020'!D26</f>
        <v>0</v>
      </c>
      <c r="B17" s="9">
        <f>'prihlaska Šotek 2020'!B26</f>
        <v>0</v>
      </c>
      <c r="C17" s="9">
        <f>'prihlaska Šotek 2020'!C26</f>
        <v>0</v>
      </c>
      <c r="D17" s="9">
        <f>'prihlaska Šotek 2020'!E26</f>
        <v>0</v>
      </c>
      <c r="E17" s="9">
        <f t="shared" si="2"/>
        <v>1</v>
      </c>
      <c r="F17" s="11" t="e">
        <f t="shared" si="0"/>
        <v>#VALUE!</v>
      </c>
      <c r="G17" s="9"/>
      <c r="H17" t="str">
        <f t="shared" si="1"/>
        <v>0</v>
      </c>
      <c r="I17" t="str">
        <f>IF(OR('prihlaska Šotek 2020'!H26=150,'prihlaska Šotek 2020'!H26=120),"KT_80m"," ")</f>
        <v> </v>
      </c>
      <c r="J17" t="str">
        <f>IF(OR('prihlaska Šotek 2020'!I26=150,'prihlaska Šotek 2020'!I26=120),"sprint"," ")</f>
        <v> </v>
      </c>
      <c r="K17">
        <f>'prihlaska Šotek 2020'!F26</f>
        <v>0</v>
      </c>
      <c r="L17" t="str">
        <f>IF(OR('prihlaska Šotek 2020'!J26=150,'prihlaska Šotek 2020'!J26=120),"klasika_2m"," ")</f>
        <v> </v>
      </c>
    </row>
    <row r="18" spans="1:12" ht="12.75">
      <c r="A18" s="9">
        <f>'prihlaska Šotek 2020'!D27</f>
        <v>0</v>
      </c>
      <c r="B18" s="9">
        <f>'prihlaska Šotek 2020'!B27</f>
        <v>0</v>
      </c>
      <c r="C18" s="9">
        <f>'prihlaska Šotek 2020'!C27</f>
        <v>0</v>
      </c>
      <c r="D18" s="9">
        <f>'prihlaska Šotek 2020'!E27</f>
        <v>0</v>
      </c>
      <c r="E18" s="9">
        <f t="shared" si="2"/>
        <v>1</v>
      </c>
      <c r="F18" s="11" t="e">
        <f t="shared" si="0"/>
        <v>#VALUE!</v>
      </c>
      <c r="G18" s="9"/>
      <c r="H18" t="str">
        <f t="shared" si="1"/>
        <v>0</v>
      </c>
      <c r="I18" t="str">
        <f>IF(OR('prihlaska Šotek 2020'!H27=150,'prihlaska Šotek 2020'!H27=120),"KT_80m"," ")</f>
        <v> </v>
      </c>
      <c r="J18" t="str">
        <f>IF(OR('prihlaska Šotek 2020'!I27=150,'prihlaska Šotek 2020'!I27=120),"sprint"," ")</f>
        <v> </v>
      </c>
      <c r="K18">
        <f>'prihlaska Šotek 2020'!F27</f>
        <v>0</v>
      </c>
      <c r="L18" t="str">
        <f>IF(OR('prihlaska Šotek 2020'!J27=150,'prihlaska Šotek 2020'!J27=120),"klasika_2m"," ")</f>
        <v> </v>
      </c>
    </row>
    <row r="19" spans="1:12" ht="12.75">
      <c r="A19" s="9">
        <f>'prihlaska Šotek 2020'!D28</f>
        <v>0</v>
      </c>
      <c r="B19" s="9">
        <f>'prihlaska Šotek 2020'!B28</f>
        <v>0</v>
      </c>
      <c r="C19" s="9">
        <f>'prihlaska Šotek 2020'!C28</f>
        <v>0</v>
      </c>
      <c r="D19" s="9">
        <f>'prihlaska Šotek 2020'!E28</f>
        <v>0</v>
      </c>
      <c r="E19" s="9">
        <f t="shared" si="2"/>
        <v>1</v>
      </c>
      <c r="F19" s="11" t="e">
        <f t="shared" si="0"/>
        <v>#VALUE!</v>
      </c>
      <c r="G19" s="9"/>
      <c r="H19" t="str">
        <f t="shared" si="1"/>
        <v>0</v>
      </c>
      <c r="I19" t="str">
        <f>IF(OR('prihlaska Šotek 2020'!H28=150,'prihlaska Šotek 2020'!H28=120),"KT_80m"," ")</f>
        <v> </v>
      </c>
      <c r="J19" t="str">
        <f>IF(OR('prihlaska Šotek 2020'!I28=150,'prihlaska Šotek 2020'!I28=120),"sprint"," ")</f>
        <v> </v>
      </c>
      <c r="K19">
        <f>'prihlaska Šotek 2020'!F28</f>
        <v>0</v>
      </c>
      <c r="L19" t="str">
        <f>IF(OR('prihlaska Šotek 2020'!J28=150,'prihlaska Šotek 2020'!J28=120),"klasika_2m"," ")</f>
        <v> </v>
      </c>
    </row>
    <row r="20" spans="1:12" ht="12.75">
      <c r="A20" s="9">
        <f>'prihlaska Šotek 2020'!D29</f>
        <v>0</v>
      </c>
      <c r="B20" s="9">
        <f>'prihlaska Šotek 2020'!B29</f>
        <v>0</v>
      </c>
      <c r="C20" s="9">
        <f>'prihlaska Šotek 2020'!C29</f>
        <v>0</v>
      </c>
      <c r="D20" s="9">
        <f>'prihlaska Šotek 2020'!E29</f>
        <v>0</v>
      </c>
      <c r="E20" s="9">
        <f t="shared" si="2"/>
        <v>1</v>
      </c>
      <c r="F20" s="11" t="e">
        <f t="shared" si="0"/>
        <v>#VALUE!</v>
      </c>
      <c r="G20" s="9"/>
      <c r="H20" t="str">
        <f t="shared" si="1"/>
        <v>0</v>
      </c>
      <c r="I20" t="str">
        <f>IF(OR('prihlaska Šotek 2020'!H29=150,'prihlaska Šotek 2020'!H29=120),"KT_80m"," ")</f>
        <v> </v>
      </c>
      <c r="J20" t="str">
        <f>IF(OR('prihlaska Šotek 2020'!I29=150,'prihlaska Šotek 2020'!I29=120),"sprint"," ")</f>
        <v> </v>
      </c>
      <c r="K20">
        <f>'prihlaska Šotek 2020'!F29</f>
        <v>0</v>
      </c>
      <c r="L20" t="str">
        <f>IF(OR('prihlaska Šotek 2020'!J29=150,'prihlaska Šotek 2020'!J29=120),"klasika_2m"," ")</f>
        <v> </v>
      </c>
    </row>
    <row r="21" spans="1:12" ht="12.75">
      <c r="A21" s="9">
        <f>'prihlaska Šotek 2020'!D30</f>
        <v>0</v>
      </c>
      <c r="B21" s="9">
        <f>'prihlaska Šotek 2020'!B30</f>
        <v>0</v>
      </c>
      <c r="C21" s="9">
        <f>'prihlaska Šotek 2020'!C30</f>
        <v>0</v>
      </c>
      <c r="D21" s="9">
        <f>'prihlaska Šotek 2020'!E30</f>
        <v>0</v>
      </c>
      <c r="E21" s="9">
        <f t="shared" si="2"/>
        <v>1</v>
      </c>
      <c r="F21" s="11" t="e">
        <f t="shared" si="0"/>
        <v>#VALUE!</v>
      </c>
      <c r="G21" s="9"/>
      <c r="H21" t="str">
        <f t="shared" si="1"/>
        <v>0</v>
      </c>
      <c r="I21" t="str">
        <f>IF(OR('prihlaska Šotek 2020'!H30=150,'prihlaska Šotek 2020'!H30=120),"KT_80m"," ")</f>
        <v> </v>
      </c>
      <c r="J21" t="str">
        <f>IF(OR('prihlaska Šotek 2020'!I30=150,'prihlaska Šotek 2020'!I30=120),"sprint"," ")</f>
        <v> </v>
      </c>
      <c r="K21">
        <f>'prihlaska Šotek 2020'!F30</f>
        <v>0</v>
      </c>
      <c r="L21" t="str">
        <f>IF(OR('prihlaska Šotek 2020'!J30=150,'prihlaska Šotek 2020'!J30=120),"klasika_2m"," ")</f>
        <v> </v>
      </c>
    </row>
    <row r="22" spans="1:12" ht="12.75">
      <c r="A22" s="9">
        <f>'prihlaska Šotek 2020'!D31</f>
        <v>0</v>
      </c>
      <c r="B22" s="9">
        <f>'prihlaska Šotek 2020'!B31</f>
        <v>0</v>
      </c>
      <c r="C22" s="9">
        <f>'prihlaska Šotek 2020'!C31</f>
        <v>0</v>
      </c>
      <c r="D22" s="9">
        <f>'prihlaska Šotek 2020'!E31</f>
        <v>0</v>
      </c>
      <c r="E22" s="9">
        <f t="shared" si="2"/>
        <v>1</v>
      </c>
      <c r="F22" s="11" t="e">
        <f t="shared" si="0"/>
        <v>#VALUE!</v>
      </c>
      <c r="G22" s="9"/>
      <c r="H22" t="str">
        <f t="shared" si="1"/>
        <v>0</v>
      </c>
      <c r="I22" t="str">
        <f>IF(OR('prihlaska Šotek 2020'!H31=150,'prihlaska Šotek 2020'!H31=120),"KT_80m"," ")</f>
        <v> </v>
      </c>
      <c r="J22" t="str">
        <f>IF(OR('prihlaska Šotek 2020'!I31=150,'prihlaska Šotek 2020'!I31=120),"sprint"," ")</f>
        <v> </v>
      </c>
      <c r="K22">
        <f>'prihlaska Šotek 2020'!F31</f>
        <v>0</v>
      </c>
      <c r="L22" t="str">
        <f>IF(OR('prihlaska Šotek 2020'!J31=150,'prihlaska Šotek 2020'!J31=120),"klasika_2m"," ")</f>
        <v> </v>
      </c>
    </row>
    <row r="23" spans="1:12" ht="12.75">
      <c r="A23" s="9">
        <f>'prihlaska Šotek 2020'!D32</f>
        <v>0</v>
      </c>
      <c r="B23" s="9">
        <f>'prihlaska Šotek 2020'!B32</f>
        <v>0</v>
      </c>
      <c r="C23" s="9">
        <f>'prihlaska Šotek 2020'!C32</f>
        <v>0</v>
      </c>
      <c r="D23" s="9">
        <f>'prihlaska Šotek 2020'!E32</f>
        <v>0</v>
      </c>
      <c r="E23" s="9">
        <f t="shared" si="2"/>
        <v>1</v>
      </c>
      <c r="F23" s="11" t="e">
        <f t="shared" si="0"/>
        <v>#VALUE!</v>
      </c>
      <c r="G23" s="9"/>
      <c r="H23" t="str">
        <f t="shared" si="1"/>
        <v>0</v>
      </c>
      <c r="I23" t="str">
        <f>IF(OR('prihlaska Šotek 2020'!H32=150,'prihlaska Šotek 2020'!H32=120),"KT_80m"," ")</f>
        <v> </v>
      </c>
      <c r="J23" t="str">
        <f>IF(OR('prihlaska Šotek 2020'!I32=150,'prihlaska Šotek 2020'!I32=120),"sprint"," ")</f>
        <v> </v>
      </c>
      <c r="K23">
        <f>'prihlaska Šotek 2020'!F32</f>
        <v>0</v>
      </c>
      <c r="L23" t="str">
        <f>IF(OR('prihlaska Šotek 2020'!J32=150,'prihlaska Šotek 2020'!J32=120),"klasika_2m"," ")</f>
        <v> </v>
      </c>
    </row>
    <row r="24" spans="1:12" ht="12.75">
      <c r="A24" s="9">
        <f>'prihlaska Šotek 2020'!D33</f>
        <v>0</v>
      </c>
      <c r="B24" s="9">
        <f>'prihlaska Šotek 2020'!B33</f>
        <v>0</v>
      </c>
      <c r="C24" s="9">
        <f>'prihlaska Šotek 2020'!C33</f>
        <v>0</v>
      </c>
      <c r="D24" s="9">
        <f>'prihlaska Šotek 2020'!E33</f>
        <v>0</v>
      </c>
      <c r="E24" s="9">
        <f t="shared" si="2"/>
        <v>1</v>
      </c>
      <c r="F24" s="11" t="e">
        <f t="shared" si="0"/>
        <v>#VALUE!</v>
      </c>
      <c r="G24" s="9"/>
      <c r="H24" t="str">
        <f t="shared" si="1"/>
        <v>0</v>
      </c>
      <c r="I24" t="str">
        <f>IF(OR('prihlaska Šotek 2020'!H33=150,'prihlaska Šotek 2020'!H33=120),"KT_80m"," ")</f>
        <v> </v>
      </c>
      <c r="J24" t="str">
        <f>IF(OR('prihlaska Šotek 2020'!I33=150,'prihlaska Šotek 2020'!I33=120),"sprint"," ")</f>
        <v> </v>
      </c>
      <c r="K24">
        <f>'prihlaska Šotek 2020'!F33</f>
        <v>0</v>
      </c>
      <c r="L24" t="str">
        <f>IF(OR('prihlaska Šotek 2020'!J33=150,'prihlaska Šotek 2020'!J33=120),"klasika_2m"," ")</f>
        <v> </v>
      </c>
    </row>
    <row r="25" spans="1:12" ht="12.75">
      <c r="A25" s="9">
        <f>'prihlaska Šotek 2020'!D34</f>
        <v>0</v>
      </c>
      <c r="B25" s="9">
        <f>'prihlaska Šotek 2020'!B34</f>
        <v>0</v>
      </c>
      <c r="C25" s="9">
        <f>'prihlaska Šotek 2020'!C34</f>
        <v>0</v>
      </c>
      <c r="D25" s="9">
        <f>'prihlaska Šotek 2020'!E34</f>
        <v>0</v>
      </c>
      <c r="E25" s="9">
        <f t="shared" si="2"/>
        <v>1</v>
      </c>
      <c r="F25" s="11" t="e">
        <f t="shared" si="0"/>
        <v>#VALUE!</v>
      </c>
      <c r="G25" s="9"/>
      <c r="H25" t="str">
        <f t="shared" si="1"/>
        <v>0</v>
      </c>
      <c r="I25" t="str">
        <f>IF(OR('prihlaska Šotek 2020'!H34=150,'prihlaska Šotek 2020'!H34=120),"KT_80m"," ")</f>
        <v> </v>
      </c>
      <c r="J25" t="str">
        <f>IF(OR('prihlaska Šotek 2020'!I34=150,'prihlaska Šotek 2020'!I34=120),"sprint"," ")</f>
        <v> </v>
      </c>
      <c r="K25">
        <f>'prihlaska Šotek 2020'!F34</f>
        <v>0</v>
      </c>
      <c r="L25" t="str">
        <f>IF(OR('prihlaska Šotek 2020'!J34=150,'prihlaska Šotek 2020'!J34=120),"klasika_2m"," ")</f>
        <v> </v>
      </c>
    </row>
    <row r="26" spans="1:12" ht="12.75">
      <c r="A26" s="9">
        <f>'prihlaska Šotek 2020'!D35</f>
        <v>0</v>
      </c>
      <c r="B26" s="9">
        <f>'prihlaska Šotek 2020'!B35</f>
        <v>0</v>
      </c>
      <c r="C26" s="9">
        <f>'prihlaska Šotek 2020'!C35</f>
        <v>0</v>
      </c>
      <c r="D26" s="9">
        <f>'prihlaska Šotek 2020'!E35</f>
        <v>0</v>
      </c>
      <c r="E26" s="9">
        <f t="shared" si="2"/>
        <v>1</v>
      </c>
      <c r="F26" s="11" t="e">
        <f t="shared" si="0"/>
        <v>#VALUE!</v>
      </c>
      <c r="G26" s="9"/>
      <c r="H26" t="str">
        <f t="shared" si="1"/>
        <v>0</v>
      </c>
      <c r="I26" t="str">
        <f>IF(OR('prihlaska Šotek 2020'!H35=150,'prihlaska Šotek 2020'!H35=120),"KT_80m"," ")</f>
        <v> </v>
      </c>
      <c r="J26" t="str">
        <f>IF(OR('prihlaska Šotek 2020'!I35=150,'prihlaska Šotek 2020'!I35=120),"sprint"," ")</f>
        <v> </v>
      </c>
      <c r="K26">
        <f>'prihlaska Šotek 2020'!F35</f>
        <v>0</v>
      </c>
      <c r="L26" t="str">
        <f>IF(OR('prihlaska Šotek 2020'!J35=150,'prihlaska Šotek 2020'!J35=120),"klasika_2m"," ")</f>
        <v> </v>
      </c>
    </row>
    <row r="27" spans="1:12" ht="12.75">
      <c r="A27" s="9">
        <f>'prihlaska Šotek 2020'!D36</f>
        <v>0</v>
      </c>
      <c r="B27" s="9">
        <f>'prihlaska Šotek 2020'!B36</f>
        <v>0</v>
      </c>
      <c r="C27" s="9">
        <f>'prihlaska Šotek 2020'!C36</f>
        <v>0</v>
      </c>
      <c r="D27" s="9">
        <f>'prihlaska Šotek 2020'!E36</f>
        <v>0</v>
      </c>
      <c r="E27" s="9">
        <f t="shared" si="2"/>
        <v>1</v>
      </c>
      <c r="F27" s="11" t="e">
        <f t="shared" si="0"/>
        <v>#VALUE!</v>
      </c>
      <c r="G27" s="9"/>
      <c r="H27" t="str">
        <f t="shared" si="1"/>
        <v>0</v>
      </c>
      <c r="I27" t="str">
        <f>IF(OR('prihlaska Šotek 2020'!H36=150,'prihlaska Šotek 2020'!H36=120),"KT_80m"," ")</f>
        <v> </v>
      </c>
      <c r="J27" t="str">
        <f>IF(OR('prihlaska Šotek 2020'!I36=150,'prihlaska Šotek 2020'!I36=120),"sprint"," ")</f>
        <v> </v>
      </c>
      <c r="K27">
        <f>'prihlaska Šotek 2020'!F36</f>
        <v>0</v>
      </c>
      <c r="L27" t="str">
        <f>IF(OR('prihlaska Šotek 2020'!J36=150,'prihlaska Šotek 2020'!J36=120),"klasika_2m"," ")</f>
        <v> </v>
      </c>
    </row>
    <row r="28" spans="1:12" ht="12.75">
      <c r="A28" s="9">
        <f>'prihlaska Šotek 2020'!D37</f>
        <v>0</v>
      </c>
      <c r="B28" s="9">
        <f>'prihlaska Šotek 2020'!B37</f>
        <v>0</v>
      </c>
      <c r="C28" s="9">
        <f>'prihlaska Šotek 2020'!C37</f>
        <v>0</v>
      </c>
      <c r="D28" s="9">
        <f>'prihlaska Šotek 2020'!E37</f>
        <v>0</v>
      </c>
      <c r="E28" s="9">
        <f t="shared" si="2"/>
        <v>1</v>
      </c>
      <c r="F28" s="11" t="e">
        <f t="shared" si="0"/>
        <v>#VALUE!</v>
      </c>
      <c r="G28" s="9"/>
      <c r="H28" t="str">
        <f t="shared" si="1"/>
        <v>0</v>
      </c>
      <c r="I28" t="str">
        <f>IF(OR('prihlaska Šotek 2020'!H37=150,'prihlaska Šotek 2020'!H37=120),"KT_80m"," ")</f>
        <v> </v>
      </c>
      <c r="J28" t="str">
        <f>IF(OR('prihlaska Šotek 2020'!I37=150,'prihlaska Šotek 2020'!I37=120),"sprint"," ")</f>
        <v> </v>
      </c>
      <c r="K28">
        <f>'prihlaska Šotek 2020'!F37</f>
        <v>0</v>
      </c>
      <c r="L28" t="str">
        <f>IF(OR('prihlaska Šotek 2020'!J37=150,'prihlaska Šotek 2020'!J37=120),"klasika_2m"," ")</f>
        <v> </v>
      </c>
    </row>
    <row r="29" spans="1:12" ht="12.75">
      <c r="A29" s="9">
        <f>'prihlaska Šotek 2020'!D38</f>
        <v>0</v>
      </c>
      <c r="B29" s="9">
        <f>'prihlaska Šotek 2020'!B38</f>
        <v>0</v>
      </c>
      <c r="C29" s="9">
        <f>'prihlaska Šotek 2020'!C38</f>
        <v>0</v>
      </c>
      <c r="D29" s="9">
        <f>'prihlaska Šotek 2020'!E38</f>
        <v>0</v>
      </c>
      <c r="E29" s="9">
        <f t="shared" si="2"/>
        <v>1</v>
      </c>
      <c r="F29" s="11" t="e">
        <f t="shared" si="0"/>
        <v>#VALUE!</v>
      </c>
      <c r="G29" s="9"/>
      <c r="H29" t="str">
        <f t="shared" si="1"/>
        <v>0</v>
      </c>
      <c r="I29" t="str">
        <f>IF(OR('prihlaska Šotek 2020'!H38=150,'prihlaska Šotek 2020'!H38=120),"KT_80m"," ")</f>
        <v> </v>
      </c>
      <c r="J29" t="str">
        <f>IF(OR('prihlaska Šotek 2020'!I38=150,'prihlaska Šotek 2020'!I38=120),"sprint"," ")</f>
        <v> </v>
      </c>
      <c r="K29">
        <f>'prihlaska Šotek 2020'!F38</f>
        <v>0</v>
      </c>
      <c r="L29" t="str">
        <f>IF(OR('prihlaska Šotek 2020'!J38=150,'prihlaska Šotek 2020'!J38=120),"klasika_2m"," ")</f>
        <v> </v>
      </c>
    </row>
    <row r="30" spans="1:12" ht="12.75">
      <c r="A30" s="9">
        <f>'prihlaska Šotek 2020'!D39</f>
        <v>0</v>
      </c>
      <c r="B30" s="9">
        <f>'prihlaska Šotek 2020'!B39</f>
        <v>0</v>
      </c>
      <c r="C30" s="9">
        <f>'prihlaska Šotek 2020'!C39</f>
        <v>0</v>
      </c>
      <c r="D30" s="9">
        <f>'prihlaska Šotek 2020'!E39</f>
        <v>0</v>
      </c>
      <c r="E30" s="9">
        <f t="shared" si="2"/>
        <v>1</v>
      </c>
      <c r="F30" s="11" t="e">
        <f t="shared" si="0"/>
        <v>#VALUE!</v>
      </c>
      <c r="G30" s="9"/>
      <c r="H30" t="str">
        <f t="shared" si="1"/>
        <v>0</v>
      </c>
      <c r="I30" t="str">
        <f>IF(OR('prihlaska Šotek 2020'!H39=150,'prihlaska Šotek 2020'!H39=120),"KT_80m"," ")</f>
        <v> </v>
      </c>
      <c r="J30" t="str">
        <f>IF(OR('prihlaska Šotek 2020'!I39=150,'prihlaska Šotek 2020'!I39=120),"sprint"," ")</f>
        <v> </v>
      </c>
      <c r="K30">
        <f>'prihlaska Šotek 2020'!F39</f>
        <v>0</v>
      </c>
      <c r="L30" t="str">
        <f>IF(OR('prihlaska Šotek 2020'!J39=150,'prihlaska Šotek 2020'!J39=120),"klasika_2m"," ")</f>
        <v> </v>
      </c>
    </row>
    <row r="31" spans="1:12" ht="12.75">
      <c r="A31" s="9">
        <f>'prihlaska Šotek 2020'!D40</f>
        <v>0</v>
      </c>
      <c r="B31" s="9">
        <f>'prihlaska Šotek 2020'!B40</f>
        <v>0</v>
      </c>
      <c r="C31" s="9">
        <f>'prihlaska Šotek 2020'!C40</f>
        <v>0</v>
      </c>
      <c r="D31" s="9">
        <f>'prihlaska Šotek 2020'!E40</f>
        <v>0</v>
      </c>
      <c r="E31" s="9">
        <f t="shared" si="2"/>
        <v>1</v>
      </c>
      <c r="F31" s="11" t="e">
        <f t="shared" si="0"/>
        <v>#VALUE!</v>
      </c>
      <c r="G31" s="9"/>
      <c r="H31" t="str">
        <f t="shared" si="1"/>
        <v>0</v>
      </c>
      <c r="I31" t="str">
        <f>IF(OR('prihlaska Šotek 2020'!H40=150,'prihlaska Šotek 2020'!H40=120),"KT_80m"," ")</f>
        <v> </v>
      </c>
      <c r="J31" t="str">
        <f>IF(OR('prihlaska Šotek 2020'!I40=150,'prihlaska Šotek 2020'!I40=120),"sprint"," ")</f>
        <v> </v>
      </c>
      <c r="K31">
        <f>'prihlaska Šotek 2020'!F40</f>
        <v>0</v>
      </c>
      <c r="L31" t="str">
        <f>IF(OR('prihlaska Šotek 2020'!J40=150,'prihlaska Šotek 2020'!J40=120),"klasika_2m"," ")</f>
        <v> </v>
      </c>
    </row>
    <row r="32" spans="1:12" ht="12.75">
      <c r="A32" s="9">
        <f>'prihlaska Šotek 2020'!D41</f>
        <v>0</v>
      </c>
      <c r="B32" s="9">
        <f>'prihlaska Šotek 2020'!B41</f>
        <v>0</v>
      </c>
      <c r="C32" s="9">
        <f>'prihlaska Šotek 2020'!C41</f>
        <v>0</v>
      </c>
      <c r="D32" s="9">
        <f>'prihlaska Šotek 2020'!E41</f>
        <v>0</v>
      </c>
      <c r="E32" s="9">
        <f t="shared" si="2"/>
        <v>1</v>
      </c>
      <c r="F32" s="11" t="e">
        <f t="shared" si="0"/>
        <v>#VALUE!</v>
      </c>
      <c r="G32" s="9"/>
      <c r="H32" t="str">
        <f t="shared" si="1"/>
        <v>0</v>
      </c>
      <c r="I32" t="str">
        <f>IF(OR('prihlaska Šotek 2020'!H41=150,'prihlaska Šotek 2020'!H41=120),"KT_80m"," ")</f>
        <v> </v>
      </c>
      <c r="J32" t="str">
        <f>IF(OR('prihlaska Šotek 2020'!I41=150,'prihlaska Šotek 2020'!I41=120),"sprint"," ")</f>
        <v> </v>
      </c>
      <c r="K32">
        <f>'prihlaska Šotek 2020'!F41</f>
        <v>0</v>
      </c>
      <c r="L32" t="str">
        <f>IF(OR('prihlaska Šotek 2020'!J41=150,'prihlaska Šotek 2020'!J41=120),"klasika_2m"," ")</f>
        <v> </v>
      </c>
    </row>
    <row r="33" spans="1:12" ht="12.75">
      <c r="A33" s="9">
        <f>'prihlaska Šotek 2020'!D42</f>
        <v>0</v>
      </c>
      <c r="B33" s="9">
        <f>'prihlaska Šotek 2020'!B42</f>
        <v>0</v>
      </c>
      <c r="C33" s="9">
        <f>'prihlaska Šotek 2020'!C42</f>
        <v>0</v>
      </c>
      <c r="D33" s="9">
        <f>'prihlaska Šotek 2020'!E42</f>
        <v>0</v>
      </c>
      <c r="E33" s="9">
        <f t="shared" si="2"/>
        <v>1</v>
      </c>
      <c r="F33" s="11" t="e">
        <f aca="true" t="shared" si="3" ref="F33:F50">IF(MID(K33,4,2)&gt;"30","1900"+MID(K33,4,2),"2000"+MID(K33,4,2))</f>
        <v>#VALUE!</v>
      </c>
      <c r="G33" s="9"/>
      <c r="H33" t="str">
        <f aca="true" t="shared" si="4" ref="H33:H50">MID(K33,1,3)</f>
        <v>0</v>
      </c>
      <c r="I33" t="str">
        <f>IF(OR('prihlaska Šotek 2020'!H42=150,'prihlaska Šotek 2020'!H42=120),"KT_80m"," ")</f>
        <v> </v>
      </c>
      <c r="J33" t="str">
        <f>IF(OR('prihlaska Šotek 2020'!I42=150,'prihlaska Šotek 2020'!I42=120),"sprint"," ")</f>
        <v> </v>
      </c>
      <c r="K33">
        <f>'prihlaska Šotek 2020'!F42</f>
        <v>0</v>
      </c>
      <c r="L33" t="str">
        <f>IF(OR('prihlaska Šotek 2020'!J42=150,'prihlaska Šotek 2020'!J42=120),"klasika_2m"," ")</f>
        <v> </v>
      </c>
    </row>
    <row r="34" spans="1:12" ht="12.75">
      <c r="A34" s="9">
        <f>'prihlaska Šotek 2020'!D43</f>
        <v>0</v>
      </c>
      <c r="B34" s="9">
        <f>'prihlaska Šotek 2020'!B43</f>
        <v>0</v>
      </c>
      <c r="C34" s="9">
        <f>'prihlaska Šotek 2020'!C43</f>
        <v>0</v>
      </c>
      <c r="D34" s="9">
        <f>'prihlaska Šotek 2020'!E43</f>
        <v>0</v>
      </c>
      <c r="E34" s="9">
        <f t="shared" si="2"/>
        <v>1</v>
      </c>
      <c r="F34" s="11" t="e">
        <f t="shared" si="3"/>
        <v>#VALUE!</v>
      </c>
      <c r="G34" s="9"/>
      <c r="H34" t="str">
        <f t="shared" si="4"/>
        <v>0</v>
      </c>
      <c r="I34" t="str">
        <f>IF(OR('prihlaska Šotek 2020'!H43=150,'prihlaska Šotek 2020'!H43=120),"KT_80m"," ")</f>
        <v> </v>
      </c>
      <c r="J34" t="str">
        <f>IF(OR('prihlaska Šotek 2020'!I43=150,'prihlaska Šotek 2020'!I43=120),"sprint"," ")</f>
        <v> </v>
      </c>
      <c r="K34">
        <f>'prihlaska Šotek 2020'!F43</f>
        <v>0</v>
      </c>
      <c r="L34" t="str">
        <f>IF(OR('prihlaska Šotek 2020'!J43=150,'prihlaska Šotek 2020'!J43=120),"klasika_2m"," ")</f>
        <v> </v>
      </c>
    </row>
    <row r="35" spans="1:12" ht="12.75">
      <c r="A35" s="9">
        <f>'prihlaska Šotek 2020'!D44</f>
        <v>0</v>
      </c>
      <c r="B35" s="9">
        <f>'prihlaska Šotek 2020'!B44</f>
        <v>0</v>
      </c>
      <c r="C35" s="9">
        <f>'prihlaska Šotek 2020'!C44</f>
        <v>0</v>
      </c>
      <c r="D35" s="9">
        <f>'prihlaska Šotek 2020'!E44</f>
        <v>0</v>
      </c>
      <c r="E35" s="9">
        <f t="shared" si="2"/>
        <v>1</v>
      </c>
      <c r="F35" s="11" t="e">
        <f t="shared" si="3"/>
        <v>#VALUE!</v>
      </c>
      <c r="G35" s="9"/>
      <c r="H35" t="str">
        <f t="shared" si="4"/>
        <v>0</v>
      </c>
      <c r="I35" t="str">
        <f>IF(OR('prihlaska Šotek 2020'!H44=150,'prihlaska Šotek 2020'!H44=120),"KT_80m"," ")</f>
        <v> </v>
      </c>
      <c r="J35" t="str">
        <f>IF(OR('prihlaska Šotek 2020'!I44=150,'prihlaska Šotek 2020'!I44=120),"sprint"," ")</f>
        <v> </v>
      </c>
      <c r="K35">
        <f>'prihlaska Šotek 2020'!F44</f>
        <v>0</v>
      </c>
      <c r="L35" t="str">
        <f>IF(OR('prihlaska Šotek 2020'!J44=150,'prihlaska Šotek 2020'!J44=120),"klasika_2m"," ")</f>
        <v> </v>
      </c>
    </row>
    <row r="36" spans="1:12" ht="12.75">
      <c r="A36" s="9">
        <f>'prihlaska Šotek 2020'!D45</f>
        <v>0</v>
      </c>
      <c r="B36" s="9">
        <f>'prihlaska Šotek 2020'!B45</f>
        <v>0</v>
      </c>
      <c r="C36" s="9">
        <f>'prihlaska Šotek 2020'!C45</f>
        <v>0</v>
      </c>
      <c r="D36" s="9">
        <f>'prihlaska Šotek 2020'!E45</f>
        <v>0</v>
      </c>
      <c r="E36" s="9">
        <f t="shared" si="2"/>
        <v>1</v>
      </c>
      <c r="F36" s="11" t="e">
        <f t="shared" si="3"/>
        <v>#VALUE!</v>
      </c>
      <c r="G36" s="9"/>
      <c r="H36" t="str">
        <f t="shared" si="4"/>
        <v>0</v>
      </c>
      <c r="I36" t="str">
        <f>IF(OR('prihlaska Šotek 2020'!H45=150,'prihlaska Šotek 2020'!H45=120),"KT_80m"," ")</f>
        <v> </v>
      </c>
      <c r="J36" t="str">
        <f>IF(OR('prihlaska Šotek 2020'!I45=150,'prihlaska Šotek 2020'!I45=120),"sprint"," ")</f>
        <v> </v>
      </c>
      <c r="K36">
        <f>'prihlaska Šotek 2020'!F45</f>
        <v>0</v>
      </c>
      <c r="L36" t="str">
        <f>IF(OR('prihlaska Šotek 2020'!J45=150,'prihlaska Šotek 2020'!J45=120),"klasika_2m"," ")</f>
        <v> </v>
      </c>
    </row>
    <row r="37" spans="1:12" ht="12.75">
      <c r="A37" s="9">
        <f>'prihlaska Šotek 2020'!D46</f>
        <v>0</v>
      </c>
      <c r="B37" s="9">
        <f>'prihlaska Šotek 2020'!B46</f>
        <v>0</v>
      </c>
      <c r="C37" s="9">
        <f>'prihlaska Šotek 2020'!C46</f>
        <v>0</v>
      </c>
      <c r="D37" s="9">
        <f>'prihlaska Šotek 2020'!E46</f>
        <v>0</v>
      </c>
      <c r="E37" s="9">
        <f t="shared" si="2"/>
        <v>1</v>
      </c>
      <c r="F37" s="11" t="e">
        <f t="shared" si="3"/>
        <v>#VALUE!</v>
      </c>
      <c r="G37" s="9"/>
      <c r="H37" t="str">
        <f t="shared" si="4"/>
        <v>0</v>
      </c>
      <c r="I37" t="str">
        <f>IF(OR('prihlaska Šotek 2020'!H46=150,'prihlaska Šotek 2020'!H46=120),"KT_80m"," ")</f>
        <v> </v>
      </c>
      <c r="J37" t="str">
        <f>IF(OR('prihlaska Šotek 2020'!I46=150,'prihlaska Šotek 2020'!I46=120),"sprint"," ")</f>
        <v> </v>
      </c>
      <c r="K37">
        <f>'prihlaska Šotek 2020'!F46</f>
        <v>0</v>
      </c>
      <c r="L37" t="str">
        <f>IF(OR('prihlaska Šotek 2020'!J46=150,'prihlaska Šotek 2020'!J46=120),"klasika_2m"," ")</f>
        <v> </v>
      </c>
    </row>
    <row r="38" spans="1:12" ht="12.75">
      <c r="A38" s="9">
        <f>'prihlaska Šotek 2020'!D47</f>
        <v>0</v>
      </c>
      <c r="B38" s="9">
        <f>'prihlaska Šotek 2020'!B47</f>
        <v>0</v>
      </c>
      <c r="C38" s="9">
        <f>'prihlaska Šotek 2020'!C47</f>
        <v>0</v>
      </c>
      <c r="D38" s="9">
        <f>'prihlaska Šotek 2020'!E47</f>
        <v>0</v>
      </c>
      <c r="E38" s="9">
        <f t="shared" si="2"/>
        <v>1</v>
      </c>
      <c r="F38" s="11" t="e">
        <f t="shared" si="3"/>
        <v>#VALUE!</v>
      </c>
      <c r="G38" s="9"/>
      <c r="H38" t="str">
        <f t="shared" si="4"/>
        <v>0</v>
      </c>
      <c r="I38" t="str">
        <f>IF(OR('prihlaska Šotek 2020'!H47=150,'prihlaska Šotek 2020'!H47=120),"KT_80m"," ")</f>
        <v> </v>
      </c>
      <c r="J38" t="str">
        <f>IF(OR('prihlaska Šotek 2020'!I47=150,'prihlaska Šotek 2020'!I47=120),"sprint"," ")</f>
        <v> </v>
      </c>
      <c r="K38">
        <f>'prihlaska Šotek 2020'!F47</f>
        <v>0</v>
      </c>
      <c r="L38" t="str">
        <f>IF(OR('prihlaska Šotek 2020'!J47=150,'prihlaska Šotek 2020'!J47=120),"klasika_2m"," ")</f>
        <v> </v>
      </c>
    </row>
    <row r="39" spans="1:12" ht="12.75">
      <c r="A39" s="9">
        <f>'prihlaska Šotek 2020'!D48</f>
        <v>0</v>
      </c>
      <c r="B39" s="9">
        <f>'prihlaska Šotek 2020'!B48</f>
        <v>0</v>
      </c>
      <c r="C39" s="9">
        <f>'prihlaska Šotek 2020'!C48</f>
        <v>0</v>
      </c>
      <c r="D39" s="9">
        <f>'prihlaska Šotek 2020'!E48</f>
        <v>0</v>
      </c>
      <c r="E39" s="9">
        <f t="shared" si="2"/>
        <v>1</v>
      </c>
      <c r="F39" s="11" t="e">
        <f t="shared" si="3"/>
        <v>#VALUE!</v>
      </c>
      <c r="G39" s="9"/>
      <c r="H39" t="str">
        <f t="shared" si="4"/>
        <v>0</v>
      </c>
      <c r="I39" t="str">
        <f>IF(OR('prihlaska Šotek 2020'!H48=150,'prihlaska Šotek 2020'!H48=120),"KT_80m"," ")</f>
        <v> </v>
      </c>
      <c r="J39" t="str">
        <f>IF(OR('prihlaska Šotek 2020'!I48=150,'prihlaska Šotek 2020'!I48=120),"sprint"," ")</f>
        <v> </v>
      </c>
      <c r="K39">
        <f>'prihlaska Šotek 2020'!F48</f>
        <v>0</v>
      </c>
      <c r="L39" t="str">
        <f>IF(OR('prihlaska Šotek 2020'!J48=150,'prihlaska Šotek 2020'!J48=120),"klasika_2m"," ")</f>
        <v> </v>
      </c>
    </row>
    <row r="40" spans="1:12" ht="12.75">
      <c r="A40" s="9">
        <f>'prihlaska Šotek 2020'!D49</f>
        <v>0</v>
      </c>
      <c r="B40" s="9">
        <f>'prihlaska Šotek 2020'!B49</f>
        <v>0</v>
      </c>
      <c r="C40" s="9">
        <f>'prihlaska Šotek 2020'!C49</f>
        <v>0</v>
      </c>
      <c r="D40" s="9">
        <f>'prihlaska Šotek 2020'!E49</f>
        <v>0</v>
      </c>
      <c r="E40" s="9">
        <f t="shared" si="2"/>
        <v>1</v>
      </c>
      <c r="F40" s="11" t="e">
        <f t="shared" si="3"/>
        <v>#VALUE!</v>
      </c>
      <c r="G40" s="9"/>
      <c r="H40" t="str">
        <f t="shared" si="4"/>
        <v>0</v>
      </c>
      <c r="I40" t="str">
        <f>IF(OR('prihlaska Šotek 2020'!H49=150,'prihlaska Šotek 2020'!H49=120),"KT_80m"," ")</f>
        <v> </v>
      </c>
      <c r="J40" t="str">
        <f>IF(OR('prihlaska Šotek 2020'!I49=150,'prihlaska Šotek 2020'!I49=120),"sprint"," ")</f>
        <v> </v>
      </c>
      <c r="K40">
        <f>'prihlaska Šotek 2020'!F49</f>
        <v>0</v>
      </c>
      <c r="L40" t="str">
        <f>IF(OR('prihlaska Šotek 2020'!J49=150,'prihlaska Šotek 2020'!J49=120),"klasika_2m"," ")</f>
        <v> </v>
      </c>
    </row>
    <row r="41" spans="1:12" ht="12.75">
      <c r="A41" s="9">
        <f>'prihlaska Šotek 2020'!D50</f>
        <v>0</v>
      </c>
      <c r="B41" s="9">
        <f>'prihlaska Šotek 2020'!B50</f>
        <v>0</v>
      </c>
      <c r="C41" s="9">
        <f>'prihlaska Šotek 2020'!C50</f>
        <v>0</v>
      </c>
      <c r="D41" s="9">
        <f>'prihlaska Šotek 2020'!E50</f>
        <v>0</v>
      </c>
      <c r="E41" s="9">
        <f t="shared" si="2"/>
        <v>1</v>
      </c>
      <c r="F41" s="11" t="e">
        <f t="shared" si="3"/>
        <v>#VALUE!</v>
      </c>
      <c r="G41" s="9"/>
      <c r="H41" t="str">
        <f t="shared" si="4"/>
        <v>0</v>
      </c>
      <c r="I41" t="str">
        <f>IF(OR('prihlaska Šotek 2020'!H50=150,'prihlaska Šotek 2020'!H50=120),"KT_80m"," ")</f>
        <v> </v>
      </c>
      <c r="J41" t="str">
        <f>IF(OR('prihlaska Šotek 2020'!I50=150,'prihlaska Šotek 2020'!I50=120),"sprint"," ")</f>
        <v> </v>
      </c>
      <c r="K41">
        <f>'prihlaska Šotek 2020'!F50</f>
        <v>0</v>
      </c>
      <c r="L41" t="str">
        <f>IF(OR('prihlaska Šotek 2020'!J50=150,'prihlaska Šotek 2020'!J50=120),"klasika_2m"," ")</f>
        <v> </v>
      </c>
    </row>
    <row r="42" spans="1:12" ht="12.75">
      <c r="A42" s="9">
        <f>'prihlaska Šotek 2020'!D51</f>
        <v>0</v>
      </c>
      <c r="B42" s="9">
        <f>'prihlaska Šotek 2020'!B51</f>
        <v>0</v>
      </c>
      <c r="C42" s="9">
        <f>'prihlaska Šotek 2020'!C51</f>
        <v>0</v>
      </c>
      <c r="D42" s="9">
        <f>'prihlaska Šotek 2020'!E51</f>
        <v>0</v>
      </c>
      <c r="E42" s="9">
        <f t="shared" si="2"/>
        <v>1</v>
      </c>
      <c r="F42" s="11" t="e">
        <f t="shared" si="3"/>
        <v>#VALUE!</v>
      </c>
      <c r="G42" s="9"/>
      <c r="H42" t="str">
        <f t="shared" si="4"/>
        <v>0</v>
      </c>
      <c r="I42" t="str">
        <f>IF(OR('prihlaska Šotek 2020'!H51=150,'prihlaska Šotek 2020'!H51=120),"KT_80m"," ")</f>
        <v> </v>
      </c>
      <c r="J42" t="str">
        <f>IF(OR('prihlaska Šotek 2020'!I51=150,'prihlaska Šotek 2020'!I51=120),"sprint"," ")</f>
        <v> </v>
      </c>
      <c r="K42">
        <f>'prihlaska Šotek 2020'!F51</f>
        <v>0</v>
      </c>
      <c r="L42" t="str">
        <f>IF(OR('prihlaska Šotek 2020'!J51=150,'prihlaska Šotek 2020'!J51=120),"klasika_2m"," ")</f>
        <v> </v>
      </c>
    </row>
    <row r="43" spans="1:12" ht="12.75">
      <c r="A43" s="9">
        <f>'prihlaska Šotek 2020'!D52</f>
        <v>0</v>
      </c>
      <c r="B43" s="9">
        <f>'prihlaska Šotek 2020'!B52</f>
        <v>0</v>
      </c>
      <c r="C43" s="9">
        <f>'prihlaska Šotek 2020'!C52</f>
        <v>0</v>
      </c>
      <c r="D43" s="9">
        <f>'prihlaska Šotek 2020'!E52</f>
        <v>0</v>
      </c>
      <c r="E43" s="9">
        <f t="shared" si="2"/>
        <v>1</v>
      </c>
      <c r="F43" s="11" t="e">
        <f t="shared" si="3"/>
        <v>#VALUE!</v>
      </c>
      <c r="G43" s="9"/>
      <c r="H43" t="str">
        <f t="shared" si="4"/>
        <v>0</v>
      </c>
      <c r="I43" t="str">
        <f>IF(OR('prihlaska Šotek 2020'!H52=150,'prihlaska Šotek 2020'!H52=120),"KT_80m"," ")</f>
        <v> </v>
      </c>
      <c r="J43" t="str">
        <f>IF(OR('prihlaska Šotek 2020'!I52=150,'prihlaska Šotek 2020'!I52=120),"sprint"," ")</f>
        <v> </v>
      </c>
      <c r="K43">
        <f>'prihlaska Šotek 2020'!F52</f>
        <v>0</v>
      </c>
      <c r="L43" t="str">
        <f>IF(OR('prihlaska Šotek 2020'!J52=150,'prihlaska Šotek 2020'!J52=120),"klasika_2m"," ")</f>
        <v> </v>
      </c>
    </row>
    <row r="44" spans="1:12" ht="12.75">
      <c r="A44" s="9">
        <f>'prihlaska Šotek 2020'!D53</f>
        <v>0</v>
      </c>
      <c r="B44" s="9">
        <f>'prihlaska Šotek 2020'!B53</f>
        <v>0</v>
      </c>
      <c r="C44" s="9">
        <f>'prihlaska Šotek 2020'!C53</f>
        <v>0</v>
      </c>
      <c r="D44" s="9">
        <f>'prihlaska Šotek 2020'!E53</f>
        <v>0</v>
      </c>
      <c r="E44" s="9">
        <f t="shared" si="2"/>
        <v>1</v>
      </c>
      <c r="F44" s="11" t="e">
        <f t="shared" si="3"/>
        <v>#VALUE!</v>
      </c>
      <c r="G44" s="9"/>
      <c r="H44" t="str">
        <f t="shared" si="4"/>
        <v>0</v>
      </c>
      <c r="I44" t="str">
        <f>IF(OR('prihlaska Šotek 2020'!H53=150,'prihlaska Šotek 2020'!H53=120),"KT_80m"," ")</f>
        <v> </v>
      </c>
      <c r="J44" t="str">
        <f>IF(OR('prihlaska Šotek 2020'!I53=150,'prihlaska Šotek 2020'!I53=120),"sprint"," ")</f>
        <v> </v>
      </c>
      <c r="K44">
        <f>'prihlaska Šotek 2020'!F53</f>
        <v>0</v>
      </c>
      <c r="L44" t="str">
        <f>IF(OR('prihlaska Šotek 2020'!J53=150,'prihlaska Šotek 2020'!J53=120),"klasika_2m"," ")</f>
        <v> </v>
      </c>
    </row>
    <row r="45" spans="1:12" ht="12.75">
      <c r="A45" s="9">
        <f>'prihlaska Šotek 2020'!D54</f>
        <v>0</v>
      </c>
      <c r="B45" s="9">
        <f>'prihlaska Šotek 2020'!B54</f>
        <v>0</v>
      </c>
      <c r="C45" s="9">
        <f>'prihlaska Šotek 2020'!C54</f>
        <v>0</v>
      </c>
      <c r="D45" s="9">
        <f>'prihlaska Šotek 2020'!E54</f>
        <v>0</v>
      </c>
      <c r="E45" s="9">
        <f t="shared" si="2"/>
        <v>1</v>
      </c>
      <c r="F45" s="11" t="e">
        <f t="shared" si="3"/>
        <v>#VALUE!</v>
      </c>
      <c r="G45" s="9"/>
      <c r="H45" t="str">
        <f t="shared" si="4"/>
        <v>0</v>
      </c>
      <c r="I45" t="str">
        <f>IF(OR('prihlaska Šotek 2020'!H54=150,'prihlaska Šotek 2020'!H54=120),"KT_80m"," ")</f>
        <v> </v>
      </c>
      <c r="J45" t="str">
        <f>IF(OR('prihlaska Šotek 2020'!I54=150,'prihlaska Šotek 2020'!I54=120),"sprint"," ")</f>
        <v> </v>
      </c>
      <c r="K45">
        <f>'prihlaska Šotek 2020'!F54</f>
        <v>0</v>
      </c>
      <c r="L45" t="str">
        <f>IF(OR('prihlaska Šotek 2020'!J54=150,'prihlaska Šotek 2020'!J54=120),"klasika_2m"," ")</f>
        <v> </v>
      </c>
    </row>
    <row r="46" spans="1:12" ht="12.75">
      <c r="A46" s="9">
        <f>'prihlaska Šotek 2020'!D55</f>
        <v>0</v>
      </c>
      <c r="B46" s="9">
        <f>'prihlaska Šotek 2020'!B55</f>
        <v>0</v>
      </c>
      <c r="C46" s="9">
        <f>'prihlaska Šotek 2020'!C55</f>
        <v>0</v>
      </c>
      <c r="D46" s="9">
        <f>'prihlaska Šotek 2020'!E55</f>
        <v>0</v>
      </c>
      <c r="E46" s="9">
        <f t="shared" si="2"/>
        <v>1</v>
      </c>
      <c r="F46" s="11" t="e">
        <f t="shared" si="3"/>
        <v>#VALUE!</v>
      </c>
      <c r="G46" s="9"/>
      <c r="H46" t="str">
        <f t="shared" si="4"/>
        <v>0</v>
      </c>
      <c r="I46" t="str">
        <f>IF(OR('prihlaska Šotek 2020'!H55=150,'prihlaska Šotek 2020'!H55=120),"KT_80m"," ")</f>
        <v> </v>
      </c>
      <c r="J46" t="str">
        <f>IF(OR('prihlaska Šotek 2020'!I55=150,'prihlaska Šotek 2020'!I55=120),"sprint"," ")</f>
        <v> </v>
      </c>
      <c r="K46">
        <f>'prihlaska Šotek 2020'!F55</f>
        <v>0</v>
      </c>
      <c r="L46" t="str">
        <f>IF(OR('prihlaska Šotek 2020'!J55=150,'prihlaska Šotek 2020'!J55=120),"klasika_2m"," ")</f>
        <v> </v>
      </c>
    </row>
    <row r="47" spans="1:12" ht="12.75">
      <c r="A47" s="9">
        <f>'prihlaska Šotek 2020'!D56</f>
        <v>0</v>
      </c>
      <c r="B47" s="9">
        <f>'prihlaska Šotek 2020'!B56</f>
        <v>0</v>
      </c>
      <c r="C47" s="9">
        <f>'prihlaska Šotek 2020'!C56</f>
        <v>0</v>
      </c>
      <c r="D47" s="9">
        <f>'prihlaska Šotek 2020'!E56</f>
        <v>0</v>
      </c>
      <c r="E47" s="9">
        <f t="shared" si="2"/>
        <v>1</v>
      </c>
      <c r="F47" s="11" t="e">
        <f t="shared" si="3"/>
        <v>#VALUE!</v>
      </c>
      <c r="G47" s="9"/>
      <c r="H47" t="str">
        <f t="shared" si="4"/>
        <v>0</v>
      </c>
      <c r="I47" t="str">
        <f>IF(OR('prihlaska Šotek 2020'!H56=150,'prihlaska Šotek 2020'!H56=120),"KT_80m"," ")</f>
        <v> </v>
      </c>
      <c r="J47" t="str">
        <f>IF(OR('prihlaska Šotek 2020'!I56=150,'prihlaska Šotek 2020'!I56=120),"sprint"," ")</f>
        <v> </v>
      </c>
      <c r="K47">
        <f>'prihlaska Šotek 2020'!F56</f>
        <v>0</v>
      </c>
      <c r="L47" t="str">
        <f>IF(OR('prihlaska Šotek 2020'!J56=150,'prihlaska Šotek 2020'!J56=120),"klasika_2m"," ")</f>
        <v> </v>
      </c>
    </row>
    <row r="48" spans="1:12" ht="12.75">
      <c r="A48" s="9">
        <f>'prihlaska Šotek 2020'!D57</f>
        <v>0</v>
      </c>
      <c r="B48" s="9">
        <f>'prihlaska Šotek 2020'!B57</f>
        <v>0</v>
      </c>
      <c r="C48" s="9">
        <f>'prihlaska Šotek 2020'!C57</f>
        <v>0</v>
      </c>
      <c r="D48" s="9">
        <f>'prihlaska Šotek 2020'!E57</f>
        <v>0</v>
      </c>
      <c r="E48" s="9">
        <f t="shared" si="2"/>
        <v>1</v>
      </c>
      <c r="F48" s="11" t="e">
        <f t="shared" si="3"/>
        <v>#VALUE!</v>
      </c>
      <c r="G48" s="9"/>
      <c r="H48" t="str">
        <f t="shared" si="4"/>
        <v>0</v>
      </c>
      <c r="I48" t="str">
        <f>IF(OR('prihlaska Šotek 2020'!H57=150,'prihlaska Šotek 2020'!H57=120),"KT_80m"," ")</f>
        <v> </v>
      </c>
      <c r="J48" t="str">
        <f>IF(OR('prihlaska Šotek 2020'!I57=150,'prihlaska Šotek 2020'!I57=120),"sprint"," ")</f>
        <v> </v>
      </c>
      <c r="K48">
        <f>'prihlaska Šotek 2020'!F57</f>
        <v>0</v>
      </c>
      <c r="L48" t="str">
        <f>IF(OR('prihlaska Šotek 2020'!J57=150,'prihlaska Šotek 2020'!J57=120),"klasika_2m"," ")</f>
        <v> </v>
      </c>
    </row>
    <row r="49" spans="1:12" ht="12.75">
      <c r="A49" s="9">
        <f>'prihlaska Šotek 2020'!D58</f>
        <v>0</v>
      </c>
      <c r="B49" s="9">
        <f>'prihlaska Šotek 2020'!B58</f>
        <v>0</v>
      </c>
      <c r="C49" s="9">
        <f>'prihlaska Šotek 2020'!C58</f>
        <v>0</v>
      </c>
      <c r="D49" s="9">
        <f>'prihlaska Šotek 2020'!E58</f>
        <v>0</v>
      </c>
      <c r="E49" s="9">
        <f t="shared" si="2"/>
        <v>1</v>
      </c>
      <c r="F49" s="11" t="e">
        <f t="shared" si="3"/>
        <v>#VALUE!</v>
      </c>
      <c r="G49" s="9"/>
      <c r="H49" t="str">
        <f t="shared" si="4"/>
        <v>0</v>
      </c>
      <c r="I49" t="str">
        <f>IF(OR('prihlaska Šotek 2020'!H58=150,'prihlaska Šotek 2020'!H58=120),"KT_80m"," ")</f>
        <v> </v>
      </c>
      <c r="J49" t="str">
        <f>IF(OR('prihlaska Šotek 2020'!I58=150,'prihlaska Šotek 2020'!I58=120),"sprint"," ")</f>
        <v> </v>
      </c>
      <c r="K49">
        <f>'prihlaska Šotek 2020'!F58</f>
        <v>0</v>
      </c>
      <c r="L49" t="str">
        <f>IF(OR('prihlaska Šotek 2020'!J58=150,'prihlaska Šotek 2020'!J58=120),"klasika_2m"," ")</f>
        <v> </v>
      </c>
    </row>
    <row r="50" spans="1:12" ht="12.75">
      <c r="A50" s="9">
        <f>'prihlaska Šotek 2020'!D61</f>
        <v>0</v>
      </c>
      <c r="B50" s="9">
        <f>'prihlaska Šotek 2020'!B61</f>
        <v>0</v>
      </c>
      <c r="C50" s="9">
        <f>'prihlaska Šotek 2020'!C61</f>
        <v>0</v>
      </c>
      <c r="D50" s="9">
        <f>'prihlaska Šotek 2020'!E61</f>
        <v>0</v>
      </c>
      <c r="E50" s="9">
        <f t="shared" si="2"/>
        <v>1</v>
      </c>
      <c r="F50" s="11" t="e">
        <f t="shared" si="3"/>
        <v>#VALUE!</v>
      </c>
      <c r="G50" s="9"/>
      <c r="H50" t="str">
        <f t="shared" si="4"/>
        <v>0</v>
      </c>
      <c r="I50" t="str">
        <f>IF(OR('prihlaska Šotek 2020'!H59=150,'prihlaska Šotek 2020'!H59=120),"KT_80m"," ")</f>
        <v> </v>
      </c>
      <c r="J50" t="str">
        <f>IF(OR('prihlaska Šotek 2020'!I59=150,'prihlaska Šotek 2020'!I59=120),"sprint"," ")</f>
        <v> </v>
      </c>
      <c r="K50">
        <f>'prihlaska Šotek 2020'!F61</f>
        <v>0</v>
      </c>
      <c r="L50" t="str">
        <f>IF(OR('prihlaska Šotek 2020'!J59=150,'prihlaska Šotek 2020'!J59=120),"klasika_2m"," ")</f>
        <v> 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UMY</dc:creator>
  <cp:keywords/>
  <dc:description/>
  <cp:lastModifiedBy>Mirek</cp:lastModifiedBy>
  <cp:lastPrinted>2014-06-03T13:24:16Z</cp:lastPrinted>
  <dcterms:created xsi:type="dcterms:W3CDTF">2006-04-17T17:53:49Z</dcterms:created>
  <dcterms:modified xsi:type="dcterms:W3CDTF">2020-05-01T08:48:10Z</dcterms:modified>
  <cp:category/>
  <cp:version/>
  <cp:contentType/>
  <cp:contentStatus/>
</cp:coreProperties>
</file>