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rihlaska Šotek 2022" sheetId="1" r:id="rId1"/>
    <sheet name="start import" sheetId="2" r:id="rId2"/>
    <sheet name="štafety" sheetId="3" r:id="rId3"/>
  </sheets>
  <definedNames/>
  <calcPr fullCalcOnLoad="1"/>
</workbook>
</file>

<file path=xl/sharedStrings.xml><?xml version="1.0" encoding="utf-8"?>
<sst xmlns="http://schemas.openxmlformats.org/spreadsheetml/2006/main" count="128" uniqueCount="110">
  <si>
    <t>čip SI</t>
  </si>
  <si>
    <t>0.</t>
  </si>
  <si>
    <t>index</t>
  </si>
  <si>
    <t>Poř.</t>
  </si>
  <si>
    <t>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</si>
  <si>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</si>
  <si>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</si>
  <si>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</si>
  <si>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</si>
  <si>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</si>
  <si>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</si>
  <si>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</si>
  <si>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</si>
  <si>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</si>
  <si>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</si>
  <si>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</si>
  <si>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</si>
  <si>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</si>
  <si>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</si>
  <si>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</si>
  <si>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</si>
  <si>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</si>
  <si>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</si>
  <si>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</si>
  <si>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</si>
  <si>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</si>
  <si>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</si>
  <si>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</si>
  <si>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</si>
  <si>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</si>
  <si>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</si>
  <si>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</si>
  <si>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</si>
  <si>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</si>
  <si>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</si>
  <si>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sobota</t>
  </si>
  <si>
    <t>snídaně</t>
  </si>
  <si>
    <t>večeře</t>
  </si>
  <si>
    <t>oběd</t>
  </si>
  <si>
    <t>neděle</t>
  </si>
  <si>
    <t>Celkem</t>
  </si>
  <si>
    <t>půjčit</t>
  </si>
  <si>
    <t>kategorie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</si>
  <si>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</si>
  <si>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</si>
  <si>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</si>
  <si>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</si>
  <si>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</si>
  <si>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</si>
  <si>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</si>
  <si>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</si>
  <si>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</si>
  <si>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</si>
  <si>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</si>
  <si>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</si>
  <si>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</si>
  <si>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</si>
  <si>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</si>
  <si>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</si>
  <si>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</si>
  <si>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</si>
  <si>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</si>
  <si>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</si>
  <si>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</t>
  </si>
  <si>
    <t xml:space="preserve">celkem </t>
  </si>
  <si>
    <t>oddíl ROB:</t>
  </si>
  <si>
    <t>variabilní symbol:</t>
  </si>
  <si>
    <t>kontaktní osoba:</t>
  </si>
  <si>
    <t>M20</t>
  </si>
  <si>
    <t>XXX5501</t>
  </si>
  <si>
    <t>telefon</t>
  </si>
  <si>
    <t>e-mail</t>
  </si>
  <si>
    <t>jméno</t>
  </si>
  <si>
    <t>příjmení</t>
  </si>
  <si>
    <t>Josef</t>
  </si>
  <si>
    <t>Novák</t>
  </si>
  <si>
    <t>účet č.: 2700227205/2010</t>
  </si>
  <si>
    <t>Startovné:</t>
  </si>
  <si>
    <t>1</t>
  </si>
  <si>
    <t>Ubytování a stravování:</t>
  </si>
  <si>
    <t>startuje</t>
  </si>
  <si>
    <t>Vypůjčení čipu:</t>
  </si>
  <si>
    <t>Při žádosti o zápůjčku čipu vyplňte číslo 1.</t>
  </si>
  <si>
    <t>Pokud závodník neběží, vymažte obsah pole.</t>
  </si>
  <si>
    <t xml:space="preserve">Vyplní se automaticky podle kategorie. </t>
  </si>
  <si>
    <t>U jídla vyplňte číslo 1, pokud si chcete dané jídlo objednat.</t>
  </si>
  <si>
    <t>Suma</t>
  </si>
  <si>
    <t>půjčení SI čipu</t>
  </si>
  <si>
    <t>80m</t>
  </si>
  <si>
    <t>Přihláška Šotek 2022</t>
  </si>
  <si>
    <t>2m</t>
  </si>
  <si>
    <t>180 Kč</t>
  </si>
  <si>
    <t>AC Ostende Bolevec</t>
  </si>
  <si>
    <t>pá-so</t>
  </si>
  <si>
    <t>so-ne</t>
  </si>
  <si>
    <t xml:space="preserve">Stravování </t>
  </si>
  <si>
    <t>1. úsek</t>
  </si>
  <si>
    <t>2. úsek</t>
  </si>
  <si>
    <t>3. úsek</t>
  </si>
  <si>
    <t>Adam První</t>
  </si>
  <si>
    <t>Bedřich Druhý</t>
  </si>
  <si>
    <t>Cyril Třetí</t>
  </si>
  <si>
    <t>Suma celkem</t>
  </si>
  <si>
    <t>SI čip</t>
  </si>
  <si>
    <t>suma (300 Kč/štafeta)</t>
  </si>
  <si>
    <t>U ubytování vyplňte 1</t>
  </si>
  <si>
    <t>Ubytování:</t>
  </si>
  <si>
    <t>Stravování počet</t>
  </si>
  <si>
    <t>Ubytování počet</t>
  </si>
  <si>
    <t>Počty: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</si>
</sst>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#,##0.00\ &quot;Kč&quot;"/>
    <numFmt numFmtId="173" formatCode="#,##0.0\ &quot;Kč&quot;"/>
    <numFmt numFmtId="174" formatCode="#,##0\ &quot;Kč&quot;"/>
    <numFmt numFmtId="175" formatCode="[$-405]d\.\ mmmm\ yyyy"/>
    <numFmt numFmtId="176" formatCode="0.0"/>
  </numFmts>
  <fonts count="3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174" fontId="1" fillId="0" borderId="23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6" fontId="0" fillId="0" borderId="20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17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8" xfId="0" applyFont="1" applyBorder="1" applyAlignment="1">
      <alignment horizontal="center"/>
    </xf>
    <xf numFmtId="174" fontId="1" fillId="0" borderId="3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8" xfId="0" applyBorder="1" applyAlignment="1">
      <alignment horizontal="center"/>
    </xf>
    <xf numFmtId="6" fontId="0" fillId="0" borderId="4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74" fontId="1" fillId="0" borderId="49" xfId="0" applyNumberFormat="1" applyFont="1" applyFill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74" fontId="0" fillId="0" borderId="50" xfId="0" applyNumberFormat="1" applyBorder="1" applyAlignment="1">
      <alignment horizontal="center"/>
    </xf>
    <xf numFmtId="174" fontId="0" fillId="0" borderId="51" xfId="0" applyNumberFormat="1" applyBorder="1" applyAlignment="1">
      <alignment horizontal="center"/>
    </xf>
    <xf numFmtId="174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75" zoomScaleNormal="75" zoomScalePageLayoutView="0" workbookViewId="0" topLeftCell="A30">
      <selection activeCell="M48" sqref="M48:N52"/>
    </sheetView>
  </sheetViews>
  <sheetFormatPr defaultColWidth="9.00390625" defaultRowHeight="12.75"/>
  <cols>
    <col min="1" max="1" width="4.875" style="0" customWidth="1"/>
    <col min="2" max="2" width="11.00390625" style="0" customWidth="1"/>
    <col min="3" max="3" width="22.375" style="0" customWidth="1"/>
    <col min="4" max="4" width="11.00390625" style="0" customWidth="1"/>
    <col min="5" max="5" width="10.50390625" style="0" customWidth="1"/>
    <col min="6" max="6" width="12.625" style="0" customWidth="1"/>
    <col min="7" max="7" width="8.00390625" style="0" customWidth="1"/>
    <col min="8" max="8" width="12.00390625" style="0" bestFit="1" customWidth="1"/>
    <col min="9" max="9" width="10.875" style="0" customWidth="1"/>
    <col min="10" max="10" width="15.125" style="0" customWidth="1"/>
    <col min="11" max="11" width="18.125" style="0" customWidth="1"/>
    <col min="12" max="14" width="10.625" style="0" customWidth="1"/>
    <col min="15" max="15" width="12.50390625" style="0" customWidth="1"/>
    <col min="16" max="16" width="12.625" style="0" customWidth="1"/>
    <col min="17" max="18" width="11.00390625" style="0" customWidth="1"/>
    <col min="19" max="19" width="8.50390625" style="0" customWidth="1"/>
    <col min="20" max="20" width="9.625" style="0" customWidth="1"/>
    <col min="21" max="21" width="9.00390625" style="0" customWidth="1"/>
    <col min="23" max="23" width="8.625" style="0" customWidth="1"/>
    <col min="24" max="24" width="7.50390625" style="0" customWidth="1"/>
  </cols>
  <sheetData>
    <row r="1" spans="1:16" ht="12.75">
      <c r="A1" t="s">
        <v>89</v>
      </c>
      <c r="D1" s="9" t="s">
        <v>65</v>
      </c>
      <c r="F1" s="18"/>
      <c r="G1" s="9"/>
      <c r="H1" s="9"/>
      <c r="I1" s="77" t="s">
        <v>67</v>
      </c>
      <c r="J1" s="77"/>
      <c r="K1" s="18"/>
      <c r="L1" s="9" t="s">
        <v>70</v>
      </c>
      <c r="M1" s="9"/>
      <c r="N1" s="9" t="s">
        <v>71</v>
      </c>
      <c r="O1" s="9"/>
      <c r="P1" s="9"/>
    </row>
    <row r="2" spans="4:16" ht="12.75">
      <c r="D2" s="9" t="s">
        <v>66</v>
      </c>
      <c r="F2" s="9"/>
      <c r="G2" s="9"/>
      <c r="H2" s="9" t="s">
        <v>63</v>
      </c>
      <c r="I2" s="77" t="s">
        <v>76</v>
      </c>
      <c r="J2" s="77"/>
      <c r="K2" s="9"/>
      <c r="L2" s="9"/>
      <c r="M2" s="9"/>
      <c r="N2" s="9"/>
      <c r="O2" s="9"/>
      <c r="P2" s="9"/>
    </row>
    <row r="3" spans="10:11" ht="12.75">
      <c r="J3" s="55"/>
      <c r="K3" s="55"/>
    </row>
    <row r="4" spans="10:11" ht="13.5" thickBot="1">
      <c r="J4" s="55"/>
      <c r="K4" s="55"/>
    </row>
    <row r="5" spans="5:16" ht="13.5" thickBot="1">
      <c r="E5" s="9"/>
      <c r="F5" s="9"/>
      <c r="G5" s="68" t="s">
        <v>77</v>
      </c>
      <c r="H5" s="69"/>
      <c r="I5" s="69"/>
      <c r="J5" s="68" t="s">
        <v>106</v>
      </c>
      <c r="K5" s="69"/>
      <c r="L5" s="68" t="s">
        <v>95</v>
      </c>
      <c r="M5" s="69"/>
      <c r="N5" s="69"/>
      <c r="O5" s="70"/>
      <c r="P5" s="9"/>
    </row>
    <row r="6" spans="1:24" ht="12.75">
      <c r="A6" s="3" t="s">
        <v>3</v>
      </c>
      <c r="B6" s="4" t="s">
        <v>72</v>
      </c>
      <c r="C6" s="4" t="s">
        <v>73</v>
      </c>
      <c r="D6" s="4" t="s">
        <v>0</v>
      </c>
      <c r="E6" s="4" t="s">
        <v>42</v>
      </c>
      <c r="F6" s="31" t="s">
        <v>2</v>
      </c>
      <c r="G6" s="74" t="s">
        <v>87</v>
      </c>
      <c r="H6" s="7" t="s">
        <v>35</v>
      </c>
      <c r="I6" s="7" t="s">
        <v>39</v>
      </c>
      <c r="J6" s="67" t="s">
        <v>92</v>
      </c>
      <c r="K6" s="76"/>
      <c r="L6" s="50" t="s">
        <v>35</v>
      </c>
      <c r="M6" s="7" t="s">
        <v>35</v>
      </c>
      <c r="N6" s="7" t="s">
        <v>39</v>
      </c>
      <c r="O6" s="35" t="s">
        <v>39</v>
      </c>
      <c r="P6" s="47" t="s">
        <v>40</v>
      </c>
      <c r="R6" s="11"/>
      <c r="T6" s="9"/>
      <c r="U6" s="9"/>
      <c r="W6" s="9"/>
      <c r="X6" s="9"/>
    </row>
    <row r="7" spans="1:24" ht="12.75">
      <c r="A7" s="5" t="s">
        <v>4</v>
      </c>
      <c r="B7" s="2"/>
      <c r="C7" s="1"/>
      <c r="D7" s="2"/>
      <c r="E7" s="1"/>
      <c r="F7" s="32"/>
      <c r="G7" s="75"/>
      <c r="H7" s="8" t="s">
        <v>88</v>
      </c>
      <c r="I7" s="8" t="s">
        <v>90</v>
      </c>
      <c r="J7" s="41" t="s">
        <v>93</v>
      </c>
      <c r="K7" s="10" t="s">
        <v>94</v>
      </c>
      <c r="L7" s="43" t="s">
        <v>36</v>
      </c>
      <c r="M7" s="8" t="s">
        <v>37</v>
      </c>
      <c r="N7" s="8" t="s">
        <v>36</v>
      </c>
      <c r="O7" s="17" t="s">
        <v>38</v>
      </c>
      <c r="P7" s="48"/>
      <c r="R7" s="11"/>
      <c r="T7" s="9"/>
      <c r="U7" s="9"/>
      <c r="W7" s="9"/>
      <c r="X7" s="9"/>
    </row>
    <row r="8" spans="1:24" ht="13.5" thickBot="1">
      <c r="A8" s="24"/>
      <c r="B8" s="19"/>
      <c r="C8" s="19"/>
      <c r="D8" s="19"/>
      <c r="E8" s="19"/>
      <c r="F8" s="33"/>
      <c r="G8" s="36">
        <v>20</v>
      </c>
      <c r="H8" s="25" t="s">
        <v>91</v>
      </c>
      <c r="I8" s="25" t="s">
        <v>91</v>
      </c>
      <c r="J8" s="39">
        <v>265</v>
      </c>
      <c r="K8" s="40">
        <v>265</v>
      </c>
      <c r="L8" s="39">
        <v>135</v>
      </c>
      <c r="M8" s="40">
        <v>165</v>
      </c>
      <c r="N8" s="40">
        <v>135</v>
      </c>
      <c r="O8" s="23">
        <v>165</v>
      </c>
      <c r="P8" s="49"/>
      <c r="R8" s="12"/>
      <c r="T8" s="9"/>
      <c r="U8" s="9"/>
      <c r="W8" s="9"/>
      <c r="X8" s="9"/>
    </row>
    <row r="9" spans="1:24" ht="13.5" thickBot="1">
      <c r="A9" s="14" t="s">
        <v>1</v>
      </c>
      <c r="B9" s="15" t="s">
        <v>74</v>
      </c>
      <c r="C9" s="15" t="s">
        <v>75</v>
      </c>
      <c r="D9" s="15">
        <v>999999</v>
      </c>
      <c r="E9" s="15" t="s">
        <v>68</v>
      </c>
      <c r="F9" s="28" t="s">
        <v>69</v>
      </c>
      <c r="G9" s="83"/>
      <c r="H9" s="84">
        <v>180</v>
      </c>
      <c r="I9" s="84">
        <v>180</v>
      </c>
      <c r="J9" s="42">
        <v>1</v>
      </c>
      <c r="K9" s="30">
        <v>1</v>
      </c>
      <c r="L9" s="51" t="s">
        <v>78</v>
      </c>
      <c r="M9" s="16" t="s">
        <v>78</v>
      </c>
      <c r="N9" s="16" t="s">
        <v>78</v>
      </c>
      <c r="O9" s="85" t="s">
        <v>78</v>
      </c>
      <c r="P9" s="87">
        <f>G9*20+SUM(H9:I9)+J9*$J$8+K9*$K$8+L9*$L$8+M9*$M$8+N9*$N$8+O9*$O$8</f>
        <v>1490</v>
      </c>
      <c r="R9" s="21" t="s">
        <v>77</v>
      </c>
      <c r="T9" s="9"/>
      <c r="U9" s="9"/>
      <c r="W9" s="9"/>
      <c r="X9" s="9"/>
    </row>
    <row r="10" spans="1:24" ht="12.75">
      <c r="A10" s="26" t="s">
        <v>5</v>
      </c>
      <c r="B10" s="6"/>
      <c r="C10" s="6"/>
      <c r="D10" s="6"/>
      <c r="E10" s="6"/>
      <c r="F10" s="34"/>
      <c r="G10" s="3"/>
      <c r="H10" s="7" t="str">
        <f>IF(OR($E10="M12",$E10="D12",$E10="M14",$E10="D14",$E10="M60",$E10="D55",$E10="D65",$E10="M70"),180,IF(OR($E10="M16",$E10="D16",$E10="M19",$E10="D19",$E10="M20",$E10="D20",$E10="M40",$E10="D35",$E10="M50",$E10="D45"),180,"0"))</f>
        <v>0</v>
      </c>
      <c r="I10" s="35" t="str">
        <f>IF(OR($E10="M12",$E10="D12",$E10="M14",$E10="D14",$E10="M60",$E10="D55",$E10="D65",$E10="M70"),180,IF(OR($E10="M16",$E10="D16",$E10="M19",$E10="D19",$E10="M20",$E10="D20",$E10="M40",$E10="D35",$E10="M50",$E10="D45"),180,"0"))</f>
        <v>0</v>
      </c>
      <c r="J10" s="80"/>
      <c r="K10" s="10"/>
      <c r="L10" s="41"/>
      <c r="M10" s="10"/>
      <c r="N10" s="10"/>
      <c r="O10" s="53"/>
      <c r="P10" s="88">
        <f aca="true" t="shared" si="0" ref="P10:P59">G10*20+SUM(H10:I10)+J10*$J$8+K10*$K$8+L10*$L$8+M10*$M$8+N10*$N$8+O10*$O$8</f>
        <v>0</v>
      </c>
      <c r="R10" s="20" t="s">
        <v>84</v>
      </c>
      <c r="T10" s="9"/>
      <c r="U10" s="9"/>
      <c r="W10" s="9"/>
      <c r="X10" s="9"/>
    </row>
    <row r="11" spans="1:24" ht="12.75">
      <c r="A11" s="5" t="s">
        <v>6</v>
      </c>
      <c r="B11" s="1"/>
      <c r="C11" s="1"/>
      <c r="D11" s="1"/>
      <c r="E11" s="1"/>
      <c r="F11" s="32"/>
      <c r="G11" s="5"/>
      <c r="H11" s="8" t="str">
        <f aca="true" t="shared" si="1" ref="H11:I59">IF(OR($E11="M12",$E11="D12",$E11="M14",$E11="D14",$E11="M60",$E11="D55",$E11="D65",$E11="M70"),180,IF(OR($E11="M16",$E11="D16",$E11="M19",$E11="D19",$E11="M20",$E11="D20",$E11="M40",$E11="D35",$E11="M50",$E11="D45"),180,"0"))</f>
        <v>0</v>
      </c>
      <c r="I11" s="17" t="str">
        <f t="shared" si="1"/>
        <v>0</v>
      </c>
      <c r="J11" s="66"/>
      <c r="K11" s="8"/>
      <c r="L11" s="43"/>
      <c r="M11" s="8"/>
      <c r="N11" s="8"/>
      <c r="O11" s="38"/>
      <c r="P11" s="89">
        <f t="shared" si="0"/>
        <v>0</v>
      </c>
      <c r="R11" s="20" t="s">
        <v>83</v>
      </c>
      <c r="T11" s="9"/>
      <c r="U11" s="9"/>
      <c r="W11" s="9"/>
      <c r="X11" s="9"/>
    </row>
    <row r="12" spans="1:24" ht="12.75">
      <c r="A12" s="5" t="s">
        <v>7</v>
      </c>
      <c r="B12" s="1"/>
      <c r="C12" s="1"/>
      <c r="D12" s="1"/>
      <c r="E12" s="1"/>
      <c r="F12" s="32"/>
      <c r="G12" s="5"/>
      <c r="H12" s="8" t="str">
        <f t="shared" si="1"/>
        <v>0</v>
      </c>
      <c r="I12" s="17" t="str">
        <f t="shared" si="1"/>
        <v>0</v>
      </c>
      <c r="J12" s="66"/>
      <c r="K12" s="8"/>
      <c r="L12" s="43"/>
      <c r="M12" s="8"/>
      <c r="N12" s="8"/>
      <c r="O12" s="38"/>
      <c r="P12" s="89">
        <f t="shared" si="0"/>
        <v>0</v>
      </c>
      <c r="R12" s="11"/>
      <c r="T12" s="9"/>
      <c r="U12" s="9"/>
      <c r="W12" s="9"/>
      <c r="X12" s="9"/>
    </row>
    <row r="13" spans="1:24" ht="12.75">
      <c r="A13" s="5" t="s">
        <v>8</v>
      </c>
      <c r="B13" s="1"/>
      <c r="C13" s="1"/>
      <c r="D13" s="1"/>
      <c r="E13" s="1"/>
      <c r="F13" s="32"/>
      <c r="G13" s="5"/>
      <c r="H13" s="8" t="str">
        <f t="shared" si="1"/>
        <v>0</v>
      </c>
      <c r="I13" s="17" t="str">
        <f t="shared" si="1"/>
        <v>0</v>
      </c>
      <c r="J13" s="66"/>
      <c r="K13" s="8"/>
      <c r="L13" s="43"/>
      <c r="M13" s="8"/>
      <c r="N13" s="8"/>
      <c r="O13" s="38"/>
      <c r="P13" s="89">
        <f t="shared" si="0"/>
        <v>0</v>
      </c>
      <c r="R13" s="22" t="s">
        <v>79</v>
      </c>
      <c r="T13" s="9"/>
      <c r="U13" s="9"/>
      <c r="W13" s="9"/>
      <c r="X13" s="9"/>
    </row>
    <row r="14" spans="1:24" ht="12.75">
      <c r="A14" s="5" t="s">
        <v>9</v>
      </c>
      <c r="B14" s="1"/>
      <c r="C14" s="1"/>
      <c r="D14" s="1"/>
      <c r="E14" s="1"/>
      <c r="F14" s="32"/>
      <c r="G14" s="5"/>
      <c r="H14" s="8" t="str">
        <f t="shared" si="1"/>
        <v>0</v>
      </c>
      <c r="I14" s="17" t="str">
        <f t="shared" si="1"/>
        <v>0</v>
      </c>
      <c r="J14" s="66"/>
      <c r="K14" s="8"/>
      <c r="L14" s="43"/>
      <c r="M14" s="8"/>
      <c r="N14" s="8"/>
      <c r="O14" s="38"/>
      <c r="P14" s="89">
        <f t="shared" si="0"/>
        <v>0</v>
      </c>
      <c r="R14" s="20" t="s">
        <v>105</v>
      </c>
      <c r="T14" s="9"/>
      <c r="X14" s="9"/>
    </row>
    <row r="15" spans="1:24" ht="12.75">
      <c r="A15" s="5" t="s">
        <v>10</v>
      </c>
      <c r="B15" s="1"/>
      <c r="C15" s="1"/>
      <c r="D15" s="1"/>
      <c r="E15" s="1"/>
      <c r="F15" s="32"/>
      <c r="G15" s="5"/>
      <c r="H15" s="8" t="str">
        <f t="shared" si="1"/>
        <v>0</v>
      </c>
      <c r="I15" s="17" t="str">
        <f t="shared" si="1"/>
        <v>0</v>
      </c>
      <c r="J15" s="66"/>
      <c r="K15" s="8"/>
      <c r="L15" s="43"/>
      <c r="M15" s="8"/>
      <c r="N15" s="8"/>
      <c r="O15" s="38"/>
      <c r="P15" s="89">
        <f t="shared" si="0"/>
        <v>0</v>
      </c>
      <c r="R15" s="20" t="s">
        <v>85</v>
      </c>
      <c r="T15" s="9"/>
      <c r="U15" s="9"/>
      <c r="W15" s="9"/>
      <c r="X15" s="9"/>
    </row>
    <row r="16" spans="1:24" ht="12.75">
      <c r="A16" s="5" t="s">
        <v>11</v>
      </c>
      <c r="B16" s="1"/>
      <c r="C16" s="1"/>
      <c r="D16" s="1"/>
      <c r="E16" s="1"/>
      <c r="F16" s="32"/>
      <c r="G16" s="5"/>
      <c r="H16" s="8" t="str">
        <f t="shared" si="1"/>
        <v>0</v>
      </c>
      <c r="I16" s="17" t="str">
        <f t="shared" si="1"/>
        <v>0</v>
      </c>
      <c r="J16" s="66"/>
      <c r="K16" s="8"/>
      <c r="L16" s="43"/>
      <c r="M16" s="8"/>
      <c r="N16" s="8"/>
      <c r="O16" s="38"/>
      <c r="P16" s="89">
        <f t="shared" si="0"/>
        <v>0</v>
      </c>
      <c r="R16" s="20"/>
      <c r="T16" s="9"/>
      <c r="U16" s="9"/>
      <c r="W16" s="9"/>
      <c r="X16" s="9"/>
    </row>
    <row r="17" spans="1:24" ht="12.75">
      <c r="A17" s="5" t="s">
        <v>12</v>
      </c>
      <c r="B17" s="1"/>
      <c r="C17" s="1"/>
      <c r="D17" s="1"/>
      <c r="E17" s="1"/>
      <c r="F17" s="32"/>
      <c r="G17" s="5"/>
      <c r="H17" s="8" t="str">
        <f t="shared" si="1"/>
        <v>0</v>
      </c>
      <c r="I17" s="17" t="str">
        <f t="shared" si="1"/>
        <v>0</v>
      </c>
      <c r="J17" s="66"/>
      <c r="K17" s="8"/>
      <c r="L17" s="43"/>
      <c r="M17" s="8"/>
      <c r="N17" s="8"/>
      <c r="O17" s="38"/>
      <c r="P17" s="89">
        <f t="shared" si="0"/>
        <v>0</v>
      </c>
      <c r="T17" s="9"/>
      <c r="U17" s="9"/>
      <c r="W17" s="9"/>
      <c r="X17" s="9"/>
    </row>
    <row r="18" spans="1:24" ht="12.75">
      <c r="A18" s="5" t="s">
        <v>13</v>
      </c>
      <c r="B18" s="1"/>
      <c r="C18" s="1"/>
      <c r="D18" s="1"/>
      <c r="E18" s="1"/>
      <c r="F18" s="32"/>
      <c r="G18" s="5"/>
      <c r="H18" s="8" t="str">
        <f t="shared" si="1"/>
        <v>0</v>
      </c>
      <c r="I18" s="17" t="str">
        <f t="shared" si="1"/>
        <v>0</v>
      </c>
      <c r="J18" s="81"/>
      <c r="K18" s="8"/>
      <c r="L18" s="43"/>
      <c r="M18" s="8"/>
      <c r="N18" s="8"/>
      <c r="O18" s="38"/>
      <c r="P18" s="89">
        <f t="shared" si="0"/>
        <v>0</v>
      </c>
      <c r="R18" s="22" t="s">
        <v>81</v>
      </c>
      <c r="T18" s="9"/>
      <c r="U18" s="9"/>
      <c r="W18" s="9"/>
      <c r="X18" s="9"/>
    </row>
    <row r="19" spans="1:24" ht="12.75">
      <c r="A19" s="5" t="s">
        <v>14</v>
      </c>
      <c r="B19" s="1"/>
      <c r="C19" s="1"/>
      <c r="D19" s="1"/>
      <c r="E19" s="1"/>
      <c r="F19" s="32"/>
      <c r="G19" s="5"/>
      <c r="H19" s="8" t="str">
        <f t="shared" si="1"/>
        <v>0</v>
      </c>
      <c r="I19" s="17" t="str">
        <f t="shared" si="1"/>
        <v>0</v>
      </c>
      <c r="J19" s="66"/>
      <c r="K19" s="8"/>
      <c r="L19" s="43"/>
      <c r="M19" s="8"/>
      <c r="N19" s="8"/>
      <c r="O19" s="38"/>
      <c r="P19" s="89">
        <f t="shared" si="0"/>
        <v>0</v>
      </c>
      <c r="R19" s="20" t="s">
        <v>82</v>
      </c>
      <c r="T19" s="9"/>
      <c r="U19" s="9"/>
      <c r="W19" s="9"/>
      <c r="X19" s="9"/>
    </row>
    <row r="20" spans="1:24" ht="12.75">
      <c r="A20" s="5" t="s">
        <v>15</v>
      </c>
      <c r="B20" s="1"/>
      <c r="C20" s="1"/>
      <c r="D20" s="1"/>
      <c r="E20" s="1"/>
      <c r="F20" s="32"/>
      <c r="G20" s="5"/>
      <c r="H20" s="8" t="str">
        <f t="shared" si="1"/>
        <v>0</v>
      </c>
      <c r="I20" s="17" t="str">
        <f t="shared" si="1"/>
        <v>0</v>
      </c>
      <c r="J20" s="66"/>
      <c r="K20" s="8"/>
      <c r="L20" s="43"/>
      <c r="M20" s="8"/>
      <c r="N20" s="8"/>
      <c r="O20" s="38"/>
      <c r="P20" s="89">
        <f t="shared" si="0"/>
        <v>0</v>
      </c>
      <c r="R20" s="11"/>
      <c r="T20" s="9"/>
      <c r="U20" s="9"/>
      <c r="W20" s="9"/>
      <c r="X20" s="9"/>
    </row>
    <row r="21" spans="1:24" ht="12.75">
      <c r="A21" s="5" t="s">
        <v>16</v>
      </c>
      <c r="B21" s="1"/>
      <c r="C21" s="1"/>
      <c r="D21" s="1"/>
      <c r="E21" s="1"/>
      <c r="F21" s="32"/>
      <c r="G21" s="5"/>
      <c r="H21" s="8" t="str">
        <f t="shared" si="1"/>
        <v>0</v>
      </c>
      <c r="I21" s="17" t="str">
        <f t="shared" si="1"/>
        <v>0</v>
      </c>
      <c r="J21" s="66"/>
      <c r="K21" s="8"/>
      <c r="L21" s="43"/>
      <c r="M21" s="8"/>
      <c r="N21" s="8"/>
      <c r="O21" s="38"/>
      <c r="P21" s="89">
        <f t="shared" si="0"/>
        <v>0</v>
      </c>
      <c r="R21" s="22"/>
      <c r="T21" s="9"/>
      <c r="U21" s="9"/>
      <c r="W21" s="9"/>
      <c r="X21" s="9"/>
    </row>
    <row r="22" spans="1:24" ht="12.75">
      <c r="A22" s="5" t="s">
        <v>17</v>
      </c>
      <c r="B22" s="1"/>
      <c r="C22" s="1"/>
      <c r="D22" s="1"/>
      <c r="E22" s="1"/>
      <c r="F22" s="32"/>
      <c r="G22" s="5"/>
      <c r="H22" s="8" t="str">
        <f t="shared" si="1"/>
        <v>0</v>
      </c>
      <c r="I22" s="17" t="str">
        <f t="shared" si="1"/>
        <v>0</v>
      </c>
      <c r="J22" s="66"/>
      <c r="K22" s="8"/>
      <c r="L22" s="43"/>
      <c r="M22" s="8"/>
      <c r="N22" s="8"/>
      <c r="O22" s="38"/>
      <c r="P22" s="89">
        <f t="shared" si="0"/>
        <v>0</v>
      </c>
      <c r="R22" s="20"/>
      <c r="T22" s="9"/>
      <c r="U22" s="9"/>
      <c r="W22" s="9"/>
      <c r="X22" s="9"/>
    </row>
    <row r="23" spans="1:24" ht="12.75">
      <c r="A23" s="5" t="s">
        <v>18</v>
      </c>
      <c r="B23" s="1"/>
      <c r="C23" s="1"/>
      <c r="D23" s="1"/>
      <c r="E23" s="1"/>
      <c r="F23" s="32"/>
      <c r="G23" s="5"/>
      <c r="H23" s="8" t="str">
        <f t="shared" si="1"/>
        <v>0</v>
      </c>
      <c r="I23" s="17" t="str">
        <f t="shared" si="1"/>
        <v>0</v>
      </c>
      <c r="J23" s="66"/>
      <c r="K23" s="8"/>
      <c r="L23" s="43"/>
      <c r="M23" s="8"/>
      <c r="N23" s="8"/>
      <c r="O23" s="38"/>
      <c r="P23" s="89">
        <f t="shared" si="0"/>
        <v>0</v>
      </c>
      <c r="T23" s="9"/>
      <c r="U23" s="9"/>
      <c r="W23" s="9"/>
      <c r="X23" s="9"/>
    </row>
    <row r="24" spans="1:24" ht="12.75">
      <c r="A24" s="5" t="s">
        <v>19</v>
      </c>
      <c r="B24" s="1"/>
      <c r="C24" s="1"/>
      <c r="D24" s="1"/>
      <c r="E24" s="1"/>
      <c r="F24" s="32"/>
      <c r="G24" s="5"/>
      <c r="H24" s="8" t="str">
        <f t="shared" si="1"/>
        <v>0</v>
      </c>
      <c r="I24" s="17" t="str">
        <f t="shared" si="1"/>
        <v>0</v>
      </c>
      <c r="J24" s="66"/>
      <c r="K24" s="8"/>
      <c r="L24" s="43"/>
      <c r="M24" s="8"/>
      <c r="N24" s="8"/>
      <c r="O24" s="38"/>
      <c r="P24" s="89">
        <f t="shared" si="0"/>
        <v>0</v>
      </c>
      <c r="T24" s="9"/>
      <c r="U24" s="9"/>
      <c r="W24" s="9"/>
      <c r="X24" s="9"/>
    </row>
    <row r="25" spans="1:24" ht="12.75">
      <c r="A25" s="5" t="s">
        <v>20</v>
      </c>
      <c r="B25" s="1"/>
      <c r="C25" s="1"/>
      <c r="D25" s="1"/>
      <c r="E25" s="1"/>
      <c r="F25" s="32"/>
      <c r="G25" s="5"/>
      <c r="H25" s="8" t="str">
        <f t="shared" si="1"/>
        <v>0</v>
      </c>
      <c r="I25" s="17" t="str">
        <f t="shared" si="1"/>
        <v>0</v>
      </c>
      <c r="J25" s="66"/>
      <c r="K25" s="8"/>
      <c r="L25" s="43"/>
      <c r="M25" s="8"/>
      <c r="N25" s="8"/>
      <c r="O25" s="38"/>
      <c r="P25" s="89">
        <f t="shared" si="0"/>
        <v>0</v>
      </c>
      <c r="T25" s="9"/>
      <c r="U25" s="9"/>
      <c r="W25" s="9"/>
      <c r="X25" s="9"/>
    </row>
    <row r="26" spans="1:24" ht="12.75">
      <c r="A26" s="5" t="s">
        <v>21</v>
      </c>
      <c r="B26" s="1"/>
      <c r="C26" s="1"/>
      <c r="D26" s="1"/>
      <c r="E26" s="1"/>
      <c r="F26" s="32"/>
      <c r="G26" s="5"/>
      <c r="H26" s="8" t="str">
        <f t="shared" si="1"/>
        <v>0</v>
      </c>
      <c r="I26" s="17" t="str">
        <f t="shared" si="1"/>
        <v>0</v>
      </c>
      <c r="J26" s="66"/>
      <c r="K26" s="8"/>
      <c r="L26" s="43"/>
      <c r="M26" s="8"/>
      <c r="N26" s="8"/>
      <c r="O26" s="38"/>
      <c r="P26" s="89">
        <f t="shared" si="0"/>
        <v>0</v>
      </c>
      <c r="T26" s="9"/>
      <c r="U26" s="9"/>
      <c r="V26" s="9" t="s">
        <v>63</v>
      </c>
      <c r="W26" s="9"/>
      <c r="X26" s="9"/>
    </row>
    <row r="27" spans="1:24" ht="12.75">
      <c r="A27" s="5" t="s">
        <v>22</v>
      </c>
      <c r="B27" s="1"/>
      <c r="C27" s="1"/>
      <c r="D27" s="1"/>
      <c r="E27" s="1"/>
      <c r="F27" s="32"/>
      <c r="G27" s="5"/>
      <c r="H27" s="8" t="str">
        <f t="shared" si="1"/>
        <v>0</v>
      </c>
      <c r="I27" s="17" t="str">
        <f t="shared" si="1"/>
        <v>0</v>
      </c>
      <c r="J27" s="66"/>
      <c r="K27" s="8"/>
      <c r="L27" s="43"/>
      <c r="M27" s="8"/>
      <c r="N27" s="8"/>
      <c r="O27" s="38"/>
      <c r="P27" s="89">
        <f t="shared" si="0"/>
        <v>0</v>
      </c>
      <c r="R27" s="11"/>
      <c r="T27" s="9"/>
      <c r="U27" s="9"/>
      <c r="W27" s="9"/>
      <c r="X27" s="9"/>
    </row>
    <row r="28" spans="1:24" ht="12.75">
      <c r="A28" s="5" t="s">
        <v>23</v>
      </c>
      <c r="B28" s="1"/>
      <c r="C28" s="1"/>
      <c r="D28" s="1"/>
      <c r="E28" s="1"/>
      <c r="F28" s="32"/>
      <c r="G28" s="5"/>
      <c r="H28" s="8" t="str">
        <f t="shared" si="1"/>
        <v>0</v>
      </c>
      <c r="I28" s="17" t="str">
        <f t="shared" si="1"/>
        <v>0</v>
      </c>
      <c r="J28" s="66"/>
      <c r="K28" s="8"/>
      <c r="L28" s="43"/>
      <c r="M28" s="8"/>
      <c r="N28" s="8"/>
      <c r="O28" s="38"/>
      <c r="P28" s="89">
        <f t="shared" si="0"/>
        <v>0</v>
      </c>
      <c r="R28" s="11"/>
      <c r="T28" s="9"/>
      <c r="U28" s="9"/>
      <c r="W28" s="9"/>
      <c r="X28" s="9"/>
    </row>
    <row r="29" spans="1:24" ht="12.75">
      <c r="A29" s="5" t="s">
        <v>24</v>
      </c>
      <c r="B29" s="1"/>
      <c r="C29" s="1"/>
      <c r="D29" s="1"/>
      <c r="E29" s="1"/>
      <c r="F29" s="32"/>
      <c r="G29" s="5"/>
      <c r="H29" s="8" t="str">
        <f t="shared" si="1"/>
        <v>0</v>
      </c>
      <c r="I29" s="17" t="str">
        <f t="shared" si="1"/>
        <v>0</v>
      </c>
      <c r="J29" s="66"/>
      <c r="K29" s="8"/>
      <c r="L29" s="43"/>
      <c r="M29" s="8"/>
      <c r="N29" s="8"/>
      <c r="O29" s="38"/>
      <c r="P29" s="89">
        <f t="shared" si="0"/>
        <v>0</v>
      </c>
      <c r="R29" s="11"/>
      <c r="T29" s="9"/>
      <c r="U29" s="9"/>
      <c r="W29" s="9"/>
      <c r="X29" s="9"/>
    </row>
    <row r="30" spans="1:24" ht="12.75">
      <c r="A30" s="5" t="s">
        <v>25</v>
      </c>
      <c r="B30" s="1"/>
      <c r="C30" s="1"/>
      <c r="D30" s="1"/>
      <c r="E30" s="1"/>
      <c r="F30" s="32"/>
      <c r="G30" s="5"/>
      <c r="H30" s="8" t="str">
        <f t="shared" si="1"/>
        <v>0</v>
      </c>
      <c r="I30" s="17" t="str">
        <f t="shared" si="1"/>
        <v>0</v>
      </c>
      <c r="J30" s="66"/>
      <c r="K30" s="8"/>
      <c r="L30" s="43"/>
      <c r="M30" s="8"/>
      <c r="N30" s="8"/>
      <c r="O30" s="38"/>
      <c r="P30" s="89">
        <f t="shared" si="0"/>
        <v>0</v>
      </c>
      <c r="R30" s="11"/>
      <c r="S30" t="s">
        <v>63</v>
      </c>
      <c r="T30" s="9"/>
      <c r="U30" s="9"/>
      <c r="W30" s="9"/>
      <c r="X30" s="9"/>
    </row>
    <row r="31" spans="1:24" ht="12.75">
      <c r="A31" s="5" t="s">
        <v>26</v>
      </c>
      <c r="B31" s="1"/>
      <c r="C31" s="1"/>
      <c r="D31" s="1"/>
      <c r="E31" s="1"/>
      <c r="F31" s="32"/>
      <c r="G31" s="5"/>
      <c r="H31" s="8" t="str">
        <f t="shared" si="1"/>
        <v>0</v>
      </c>
      <c r="I31" s="17" t="str">
        <f t="shared" si="1"/>
        <v>0</v>
      </c>
      <c r="J31" s="66"/>
      <c r="K31" s="8"/>
      <c r="L31" s="43"/>
      <c r="M31" s="8"/>
      <c r="N31" s="8"/>
      <c r="O31" s="38"/>
      <c r="P31" s="89">
        <f t="shared" si="0"/>
        <v>0</v>
      </c>
      <c r="R31" s="11"/>
      <c r="T31" s="9"/>
      <c r="U31" s="9"/>
      <c r="W31" s="9"/>
      <c r="X31" s="9"/>
    </row>
    <row r="32" spans="1:24" ht="12.75">
      <c r="A32" s="5" t="s">
        <v>27</v>
      </c>
      <c r="B32" s="1"/>
      <c r="C32" s="1"/>
      <c r="D32" s="1"/>
      <c r="E32" s="1"/>
      <c r="F32" s="32"/>
      <c r="G32" s="5"/>
      <c r="H32" s="8" t="str">
        <f t="shared" si="1"/>
        <v>0</v>
      </c>
      <c r="I32" s="17" t="str">
        <f t="shared" si="1"/>
        <v>0</v>
      </c>
      <c r="J32" s="66"/>
      <c r="K32" s="8"/>
      <c r="L32" s="43"/>
      <c r="M32" s="8"/>
      <c r="N32" s="8"/>
      <c r="O32" s="38"/>
      <c r="P32" s="89">
        <f t="shared" si="0"/>
        <v>0</v>
      </c>
      <c r="R32" s="11"/>
      <c r="T32" s="9"/>
      <c r="U32" s="9"/>
      <c r="W32" s="9"/>
      <c r="X32" s="9"/>
    </row>
    <row r="33" spans="1:24" ht="12.75">
      <c r="A33" s="5" t="s">
        <v>28</v>
      </c>
      <c r="B33" s="1"/>
      <c r="C33" s="1"/>
      <c r="D33" s="1"/>
      <c r="E33" s="1"/>
      <c r="F33" s="32"/>
      <c r="G33" s="5"/>
      <c r="H33" s="8" t="str">
        <f t="shared" si="1"/>
        <v>0</v>
      </c>
      <c r="I33" s="17" t="str">
        <f t="shared" si="1"/>
        <v>0</v>
      </c>
      <c r="J33" s="66"/>
      <c r="K33" s="8"/>
      <c r="L33" s="43"/>
      <c r="M33" s="8"/>
      <c r="N33" s="8"/>
      <c r="O33" s="38"/>
      <c r="P33" s="89">
        <f t="shared" si="0"/>
        <v>0</v>
      </c>
      <c r="R33" s="11"/>
      <c r="T33" s="9"/>
      <c r="U33" s="9"/>
      <c r="W33" s="9"/>
      <c r="X33" s="9"/>
    </row>
    <row r="34" spans="1:24" ht="12.75">
      <c r="A34" s="5" t="s">
        <v>29</v>
      </c>
      <c r="B34" s="1"/>
      <c r="C34" s="1"/>
      <c r="D34" s="1"/>
      <c r="E34" s="1"/>
      <c r="F34" s="32"/>
      <c r="G34" s="5"/>
      <c r="H34" s="8" t="str">
        <f t="shared" si="1"/>
        <v>0</v>
      </c>
      <c r="I34" s="17" t="str">
        <f t="shared" si="1"/>
        <v>0</v>
      </c>
      <c r="J34" s="66"/>
      <c r="K34" s="8"/>
      <c r="L34" s="43"/>
      <c r="M34" s="8"/>
      <c r="N34" s="8"/>
      <c r="O34" s="38"/>
      <c r="P34" s="89">
        <f t="shared" si="0"/>
        <v>0</v>
      </c>
      <c r="R34" s="11"/>
      <c r="T34" s="9"/>
      <c r="U34" s="9"/>
      <c r="W34" s="9"/>
      <c r="X34" s="9"/>
    </row>
    <row r="35" spans="1:24" ht="12.75">
      <c r="A35" s="5" t="s">
        <v>30</v>
      </c>
      <c r="B35" s="1"/>
      <c r="C35" s="1"/>
      <c r="D35" s="1"/>
      <c r="E35" s="1"/>
      <c r="F35" s="32"/>
      <c r="G35" s="5"/>
      <c r="H35" s="8" t="str">
        <f t="shared" si="1"/>
        <v>0</v>
      </c>
      <c r="I35" s="17" t="str">
        <f t="shared" si="1"/>
        <v>0</v>
      </c>
      <c r="J35" s="66"/>
      <c r="K35" s="8"/>
      <c r="L35" s="43"/>
      <c r="M35" s="8"/>
      <c r="N35" s="8"/>
      <c r="O35" s="38"/>
      <c r="P35" s="89">
        <f t="shared" si="0"/>
        <v>0</v>
      </c>
      <c r="R35" s="11"/>
      <c r="T35" s="9"/>
      <c r="U35" s="9"/>
      <c r="W35" s="9"/>
      <c r="X35" s="9"/>
    </row>
    <row r="36" spans="1:24" ht="12.75">
      <c r="A36" s="5" t="s">
        <v>31</v>
      </c>
      <c r="B36" s="1"/>
      <c r="C36" s="1"/>
      <c r="D36" s="1"/>
      <c r="E36" s="1"/>
      <c r="F36" s="32"/>
      <c r="G36" s="5"/>
      <c r="H36" s="8" t="str">
        <f t="shared" si="1"/>
        <v>0</v>
      </c>
      <c r="I36" s="17" t="str">
        <f t="shared" si="1"/>
        <v>0</v>
      </c>
      <c r="J36" s="66"/>
      <c r="K36" s="8"/>
      <c r="L36" s="43"/>
      <c r="M36" s="8"/>
      <c r="N36" s="8"/>
      <c r="O36" s="38"/>
      <c r="P36" s="89">
        <f t="shared" si="0"/>
        <v>0</v>
      </c>
      <c r="R36" s="11"/>
      <c r="T36" s="9"/>
      <c r="U36" s="9"/>
      <c r="W36" s="9"/>
      <c r="X36" s="9"/>
    </row>
    <row r="37" spans="1:24" ht="12.75">
      <c r="A37" s="5" t="s">
        <v>32</v>
      </c>
      <c r="B37" s="1"/>
      <c r="C37" s="1"/>
      <c r="D37" s="1"/>
      <c r="E37" s="1"/>
      <c r="F37" s="32"/>
      <c r="G37" s="5"/>
      <c r="H37" s="8" t="str">
        <f t="shared" si="1"/>
        <v>0</v>
      </c>
      <c r="I37" s="17" t="str">
        <f t="shared" si="1"/>
        <v>0</v>
      </c>
      <c r="J37" s="66"/>
      <c r="K37" s="8"/>
      <c r="L37" s="43"/>
      <c r="M37" s="8"/>
      <c r="N37" s="8"/>
      <c r="O37" s="38"/>
      <c r="P37" s="89">
        <f t="shared" si="0"/>
        <v>0</v>
      </c>
      <c r="R37" s="11"/>
      <c r="T37" s="9"/>
      <c r="U37" s="9"/>
      <c r="W37" s="9"/>
      <c r="X37" s="9"/>
    </row>
    <row r="38" spans="1:24" ht="12.75">
      <c r="A38" s="5" t="s">
        <v>33</v>
      </c>
      <c r="B38" s="1"/>
      <c r="C38" s="1"/>
      <c r="D38" s="1"/>
      <c r="E38" s="1"/>
      <c r="F38" s="32"/>
      <c r="G38" s="5"/>
      <c r="H38" s="8" t="str">
        <f t="shared" si="1"/>
        <v>0</v>
      </c>
      <c r="I38" s="17" t="str">
        <f t="shared" si="1"/>
        <v>0</v>
      </c>
      <c r="J38" s="66"/>
      <c r="K38" s="8"/>
      <c r="L38" s="43"/>
      <c r="M38" s="8"/>
      <c r="N38" s="8"/>
      <c r="O38" s="38"/>
      <c r="P38" s="89">
        <f t="shared" si="0"/>
        <v>0</v>
      </c>
      <c r="R38" s="11"/>
      <c r="T38" s="9"/>
      <c r="U38" s="9"/>
      <c r="W38" s="9"/>
      <c r="X38" s="9"/>
    </row>
    <row r="39" spans="1:24" ht="12.75">
      <c r="A39" s="5" t="s">
        <v>34</v>
      </c>
      <c r="B39" s="1"/>
      <c r="C39" s="1"/>
      <c r="D39" s="1"/>
      <c r="E39" s="1"/>
      <c r="F39" s="32"/>
      <c r="G39" s="5"/>
      <c r="H39" s="8" t="str">
        <f t="shared" si="1"/>
        <v>0</v>
      </c>
      <c r="I39" s="17" t="str">
        <f t="shared" si="1"/>
        <v>0</v>
      </c>
      <c r="J39" s="66"/>
      <c r="K39" s="8"/>
      <c r="L39" s="43"/>
      <c r="M39" s="8"/>
      <c r="N39" s="8"/>
      <c r="O39" s="38"/>
      <c r="P39" s="89">
        <f t="shared" si="0"/>
        <v>0</v>
      </c>
      <c r="R39" s="11"/>
      <c r="T39" s="9"/>
      <c r="U39" s="9"/>
      <c r="W39" s="9"/>
      <c r="X39" s="9"/>
    </row>
    <row r="40" spans="1:18" ht="12.75">
      <c r="A40" s="5" t="s">
        <v>43</v>
      </c>
      <c r="B40" s="1"/>
      <c r="C40" s="1"/>
      <c r="D40" s="1"/>
      <c r="E40" s="1"/>
      <c r="F40" s="32"/>
      <c r="G40" s="5"/>
      <c r="H40" s="8" t="str">
        <f t="shared" si="1"/>
        <v>0</v>
      </c>
      <c r="I40" s="17" t="str">
        <f t="shared" si="1"/>
        <v>0</v>
      </c>
      <c r="J40" s="66"/>
      <c r="K40" s="8"/>
      <c r="L40" s="43"/>
      <c r="M40" s="8"/>
      <c r="N40" s="8"/>
      <c r="O40" s="38"/>
      <c r="P40" s="89">
        <f t="shared" si="0"/>
        <v>0</v>
      </c>
      <c r="R40" s="9"/>
    </row>
    <row r="41" spans="1:16" ht="12.75">
      <c r="A41" s="5" t="s">
        <v>44</v>
      </c>
      <c r="B41" s="1"/>
      <c r="C41" s="1"/>
      <c r="D41" s="1"/>
      <c r="E41" s="1"/>
      <c r="F41" s="32"/>
      <c r="G41" s="5"/>
      <c r="H41" s="8" t="str">
        <f t="shared" si="1"/>
        <v>0</v>
      </c>
      <c r="I41" s="17" t="str">
        <f t="shared" si="1"/>
        <v>0</v>
      </c>
      <c r="J41" s="66"/>
      <c r="K41" s="8"/>
      <c r="L41" s="43"/>
      <c r="M41" s="8"/>
      <c r="N41" s="8"/>
      <c r="O41" s="38"/>
      <c r="P41" s="89">
        <f t="shared" si="0"/>
        <v>0</v>
      </c>
    </row>
    <row r="42" spans="1:16" ht="12.75">
      <c r="A42" s="5" t="s">
        <v>45</v>
      </c>
      <c r="B42" s="1"/>
      <c r="C42" s="1"/>
      <c r="D42" s="1"/>
      <c r="E42" s="1"/>
      <c r="F42" s="32"/>
      <c r="G42" s="5"/>
      <c r="H42" s="8" t="str">
        <f t="shared" si="1"/>
        <v>0</v>
      </c>
      <c r="I42" s="17" t="str">
        <f t="shared" si="1"/>
        <v>0</v>
      </c>
      <c r="J42" s="66"/>
      <c r="K42" s="8"/>
      <c r="L42" s="43"/>
      <c r="M42" s="8"/>
      <c r="N42" s="8"/>
      <c r="O42" s="38"/>
      <c r="P42" s="89">
        <f t="shared" si="0"/>
        <v>0</v>
      </c>
    </row>
    <row r="43" spans="1:16" ht="12.75">
      <c r="A43" s="5" t="s">
        <v>46</v>
      </c>
      <c r="B43" s="1"/>
      <c r="C43" s="1"/>
      <c r="D43" s="1"/>
      <c r="E43" s="1"/>
      <c r="F43" s="32"/>
      <c r="G43" s="5"/>
      <c r="H43" s="8" t="str">
        <f t="shared" si="1"/>
        <v>0</v>
      </c>
      <c r="I43" s="17" t="str">
        <f t="shared" si="1"/>
        <v>0</v>
      </c>
      <c r="J43" s="66"/>
      <c r="K43" s="8"/>
      <c r="L43" s="43"/>
      <c r="M43" s="8"/>
      <c r="N43" s="8"/>
      <c r="O43" s="38"/>
      <c r="P43" s="89">
        <f t="shared" si="0"/>
        <v>0</v>
      </c>
    </row>
    <row r="44" spans="1:16" ht="12.75">
      <c r="A44" s="5" t="s">
        <v>47</v>
      </c>
      <c r="B44" s="1"/>
      <c r="C44" s="1"/>
      <c r="D44" s="1"/>
      <c r="E44" s="1"/>
      <c r="F44" s="32"/>
      <c r="G44" s="5"/>
      <c r="H44" s="8" t="str">
        <f t="shared" si="1"/>
        <v>0</v>
      </c>
      <c r="I44" s="17" t="str">
        <f t="shared" si="1"/>
        <v>0</v>
      </c>
      <c r="J44" s="66"/>
      <c r="K44" s="8"/>
      <c r="L44" s="43"/>
      <c r="M44" s="8"/>
      <c r="N44" s="8"/>
      <c r="O44" s="38"/>
      <c r="P44" s="89">
        <f t="shared" si="0"/>
        <v>0</v>
      </c>
    </row>
    <row r="45" spans="1:16" ht="12.75">
      <c r="A45" s="5" t="s">
        <v>48</v>
      </c>
      <c r="B45" s="1"/>
      <c r="C45" s="1"/>
      <c r="D45" s="1"/>
      <c r="E45" s="1"/>
      <c r="F45" s="32"/>
      <c r="G45" s="5"/>
      <c r="H45" s="8" t="str">
        <f t="shared" si="1"/>
        <v>0</v>
      </c>
      <c r="I45" s="17" t="str">
        <f t="shared" si="1"/>
        <v>0</v>
      </c>
      <c r="J45" s="66"/>
      <c r="K45" s="8"/>
      <c r="L45" s="43"/>
      <c r="M45" s="8"/>
      <c r="N45" s="8"/>
      <c r="O45" s="38"/>
      <c r="P45" s="89">
        <f t="shared" si="0"/>
        <v>0</v>
      </c>
    </row>
    <row r="46" spans="1:16" ht="12.75">
      <c r="A46" s="5" t="s">
        <v>49</v>
      </c>
      <c r="B46" s="1"/>
      <c r="C46" s="1"/>
      <c r="D46" s="1"/>
      <c r="E46" s="1"/>
      <c r="F46" s="32"/>
      <c r="G46" s="5"/>
      <c r="H46" s="8" t="str">
        <f t="shared" si="1"/>
        <v>0</v>
      </c>
      <c r="I46" s="17" t="str">
        <f t="shared" si="1"/>
        <v>0</v>
      </c>
      <c r="J46" s="66"/>
      <c r="K46" s="8"/>
      <c r="L46" s="43"/>
      <c r="M46" s="8"/>
      <c r="N46" s="8"/>
      <c r="O46" s="38"/>
      <c r="P46" s="89">
        <f t="shared" si="0"/>
        <v>0</v>
      </c>
    </row>
    <row r="47" spans="1:16" ht="12.75">
      <c r="A47" s="5" t="s">
        <v>50</v>
      </c>
      <c r="B47" s="1"/>
      <c r="C47" s="1"/>
      <c r="D47" s="1"/>
      <c r="E47" s="1"/>
      <c r="F47" s="32"/>
      <c r="G47" s="5"/>
      <c r="H47" s="8" t="str">
        <f t="shared" si="1"/>
        <v>0</v>
      </c>
      <c r="I47" s="17" t="str">
        <f t="shared" si="1"/>
        <v>0</v>
      </c>
      <c r="J47" s="66"/>
      <c r="K47" s="8"/>
      <c r="L47" s="43"/>
      <c r="M47" s="8"/>
      <c r="N47" s="8"/>
      <c r="O47" s="38"/>
      <c r="P47" s="89">
        <f t="shared" si="0"/>
        <v>0</v>
      </c>
    </row>
    <row r="48" spans="1:16" ht="12.75">
      <c r="A48" s="5" t="s">
        <v>51</v>
      </c>
      <c r="B48" s="1"/>
      <c r="C48" s="1"/>
      <c r="D48" s="1"/>
      <c r="E48" s="1"/>
      <c r="F48" s="32"/>
      <c r="G48" s="5"/>
      <c r="H48" s="8" t="str">
        <f t="shared" si="1"/>
        <v>0</v>
      </c>
      <c r="I48" s="17" t="str">
        <f t="shared" si="1"/>
        <v>0</v>
      </c>
      <c r="J48" s="66"/>
      <c r="K48" s="8"/>
      <c r="L48" s="43"/>
      <c r="M48" s="8"/>
      <c r="N48" s="8"/>
      <c r="O48" s="38"/>
      <c r="P48" s="89">
        <f t="shared" si="0"/>
        <v>0</v>
      </c>
    </row>
    <row r="49" spans="1:16" ht="12.75">
      <c r="A49" s="5" t="s">
        <v>52</v>
      </c>
      <c r="B49" s="1"/>
      <c r="C49" s="1"/>
      <c r="D49" s="1"/>
      <c r="E49" s="1"/>
      <c r="F49" s="32"/>
      <c r="G49" s="5"/>
      <c r="H49" s="8" t="str">
        <f t="shared" si="1"/>
        <v>0</v>
      </c>
      <c r="I49" s="17" t="str">
        <f t="shared" si="1"/>
        <v>0</v>
      </c>
      <c r="J49" s="66"/>
      <c r="K49" s="8"/>
      <c r="L49" s="43"/>
      <c r="M49" s="8"/>
      <c r="N49" s="8"/>
      <c r="O49" s="38"/>
      <c r="P49" s="89">
        <f t="shared" si="0"/>
        <v>0</v>
      </c>
    </row>
    <row r="50" spans="1:16" ht="12.75">
      <c r="A50" s="5" t="s">
        <v>53</v>
      </c>
      <c r="B50" s="1"/>
      <c r="C50" s="1"/>
      <c r="D50" s="1"/>
      <c r="E50" s="1"/>
      <c r="F50" s="32"/>
      <c r="G50" s="5"/>
      <c r="H50" s="8" t="str">
        <f t="shared" si="1"/>
        <v>0</v>
      </c>
      <c r="I50" s="17" t="str">
        <f t="shared" si="1"/>
        <v>0</v>
      </c>
      <c r="J50" s="66"/>
      <c r="K50" s="8"/>
      <c r="L50" s="43"/>
      <c r="M50" s="8"/>
      <c r="N50" s="8"/>
      <c r="O50" s="38"/>
      <c r="P50" s="89">
        <f t="shared" si="0"/>
        <v>0</v>
      </c>
    </row>
    <row r="51" spans="1:16" ht="12.75">
      <c r="A51" s="5" t="s">
        <v>54</v>
      </c>
      <c r="B51" s="1"/>
      <c r="C51" s="1"/>
      <c r="D51" s="1"/>
      <c r="E51" s="1"/>
      <c r="F51" s="32"/>
      <c r="G51" s="5"/>
      <c r="H51" s="8" t="str">
        <f t="shared" si="1"/>
        <v>0</v>
      </c>
      <c r="I51" s="17" t="str">
        <f t="shared" si="1"/>
        <v>0</v>
      </c>
      <c r="J51" s="66"/>
      <c r="K51" s="8"/>
      <c r="L51" s="43"/>
      <c r="M51" s="8"/>
      <c r="N51" s="8"/>
      <c r="O51" s="38"/>
      <c r="P51" s="89">
        <f t="shared" si="0"/>
        <v>0</v>
      </c>
    </row>
    <row r="52" spans="1:21" ht="12.75">
      <c r="A52" s="5" t="s">
        <v>55</v>
      </c>
      <c r="B52" s="1"/>
      <c r="C52" s="1"/>
      <c r="D52" s="1"/>
      <c r="E52" s="1"/>
      <c r="F52" s="32"/>
      <c r="G52" s="5"/>
      <c r="H52" s="8" t="str">
        <f t="shared" si="1"/>
        <v>0</v>
      </c>
      <c r="I52" s="17" t="str">
        <f t="shared" si="1"/>
        <v>0</v>
      </c>
      <c r="J52" s="66"/>
      <c r="K52" s="8"/>
      <c r="L52" s="43"/>
      <c r="M52" s="8"/>
      <c r="N52" s="8"/>
      <c r="O52" s="38"/>
      <c r="P52" s="89">
        <f t="shared" si="0"/>
        <v>0</v>
      </c>
      <c r="U52" t="s">
        <v>63</v>
      </c>
    </row>
    <row r="53" spans="1:16" ht="12.75">
      <c r="A53" s="5" t="s">
        <v>56</v>
      </c>
      <c r="B53" s="1"/>
      <c r="C53" s="1"/>
      <c r="D53" s="1"/>
      <c r="E53" s="1"/>
      <c r="F53" s="32"/>
      <c r="G53" s="5"/>
      <c r="H53" s="8" t="str">
        <f t="shared" si="1"/>
        <v>0</v>
      </c>
      <c r="I53" s="17" t="str">
        <f t="shared" si="1"/>
        <v>0</v>
      </c>
      <c r="J53" s="66"/>
      <c r="K53" s="8"/>
      <c r="L53" s="43"/>
      <c r="M53" s="8"/>
      <c r="N53" s="8"/>
      <c r="O53" s="38"/>
      <c r="P53" s="89">
        <f t="shared" si="0"/>
        <v>0</v>
      </c>
    </row>
    <row r="54" spans="1:16" ht="12.75">
      <c r="A54" s="5" t="s">
        <v>57</v>
      </c>
      <c r="B54" s="1"/>
      <c r="C54" s="1"/>
      <c r="D54" s="1"/>
      <c r="E54" s="1"/>
      <c r="F54" s="32"/>
      <c r="G54" s="5"/>
      <c r="H54" s="8" t="str">
        <f t="shared" si="1"/>
        <v>0</v>
      </c>
      <c r="I54" s="17" t="str">
        <f t="shared" si="1"/>
        <v>0</v>
      </c>
      <c r="J54" s="66"/>
      <c r="K54" s="8"/>
      <c r="L54" s="43"/>
      <c r="M54" s="8"/>
      <c r="N54" s="8"/>
      <c r="O54" s="38"/>
      <c r="P54" s="89">
        <f t="shared" si="0"/>
        <v>0</v>
      </c>
    </row>
    <row r="55" spans="1:16" ht="12.75">
      <c r="A55" s="5" t="s">
        <v>58</v>
      </c>
      <c r="B55" s="1"/>
      <c r="C55" s="1"/>
      <c r="D55" s="1"/>
      <c r="E55" s="1"/>
      <c r="F55" s="32"/>
      <c r="G55" s="5"/>
      <c r="H55" s="8" t="str">
        <f t="shared" si="1"/>
        <v>0</v>
      </c>
      <c r="I55" s="17" t="str">
        <f t="shared" si="1"/>
        <v>0</v>
      </c>
      <c r="J55" s="66"/>
      <c r="K55" s="8"/>
      <c r="L55" s="43"/>
      <c r="M55" s="8"/>
      <c r="N55" s="8"/>
      <c r="O55" s="38"/>
      <c r="P55" s="89">
        <f t="shared" si="0"/>
        <v>0</v>
      </c>
    </row>
    <row r="56" spans="1:16" ht="12.75">
      <c r="A56" s="5" t="s">
        <v>59</v>
      </c>
      <c r="B56" s="1"/>
      <c r="C56" s="1"/>
      <c r="D56" s="1"/>
      <c r="E56" s="1"/>
      <c r="F56" s="32"/>
      <c r="G56" s="5"/>
      <c r="H56" s="8" t="str">
        <f t="shared" si="1"/>
        <v>0</v>
      </c>
      <c r="I56" s="17" t="str">
        <f t="shared" si="1"/>
        <v>0</v>
      </c>
      <c r="J56" s="66"/>
      <c r="K56" s="8"/>
      <c r="L56" s="43"/>
      <c r="M56" s="8"/>
      <c r="N56" s="8"/>
      <c r="O56" s="38"/>
      <c r="P56" s="89">
        <f t="shared" si="0"/>
        <v>0</v>
      </c>
    </row>
    <row r="57" spans="1:16" ht="12.75">
      <c r="A57" s="5" t="s">
        <v>60</v>
      </c>
      <c r="B57" s="1"/>
      <c r="C57" s="1"/>
      <c r="D57" s="1"/>
      <c r="E57" s="1"/>
      <c r="F57" s="32"/>
      <c r="G57" s="5"/>
      <c r="H57" s="8" t="str">
        <f t="shared" si="1"/>
        <v>0</v>
      </c>
      <c r="I57" s="17" t="str">
        <f t="shared" si="1"/>
        <v>0</v>
      </c>
      <c r="J57" s="66"/>
      <c r="K57" s="8"/>
      <c r="L57" s="43"/>
      <c r="M57" s="8"/>
      <c r="N57" s="8"/>
      <c r="O57" s="38"/>
      <c r="P57" s="89">
        <f t="shared" si="0"/>
        <v>0</v>
      </c>
    </row>
    <row r="58" spans="1:16" ht="12.75">
      <c r="A58" s="5" t="s">
        <v>61</v>
      </c>
      <c r="B58" s="1"/>
      <c r="C58" s="1"/>
      <c r="D58" s="1"/>
      <c r="E58" s="1"/>
      <c r="F58" s="32"/>
      <c r="G58" s="5"/>
      <c r="H58" s="8" t="str">
        <f t="shared" si="1"/>
        <v>0</v>
      </c>
      <c r="I58" s="17" t="str">
        <f t="shared" si="1"/>
        <v>0</v>
      </c>
      <c r="J58" s="66"/>
      <c r="K58" s="8"/>
      <c r="L58" s="43"/>
      <c r="M58" s="8"/>
      <c r="N58" s="8"/>
      <c r="O58" s="38"/>
      <c r="P58" s="89">
        <f t="shared" si="0"/>
        <v>0</v>
      </c>
    </row>
    <row r="59" spans="1:16" ht="13.5" thickBot="1">
      <c r="A59" s="5" t="s">
        <v>62</v>
      </c>
      <c r="B59" s="1"/>
      <c r="C59" s="1"/>
      <c r="D59" s="1"/>
      <c r="E59" s="1"/>
      <c r="F59" s="32"/>
      <c r="G59" s="37"/>
      <c r="H59" s="45" t="str">
        <f t="shared" si="1"/>
        <v>0</v>
      </c>
      <c r="I59" s="46" t="str">
        <f t="shared" si="1"/>
        <v>0</v>
      </c>
      <c r="J59" s="82"/>
      <c r="K59" s="45"/>
      <c r="L59" s="44"/>
      <c r="M59" s="45"/>
      <c r="N59" s="45"/>
      <c r="O59" s="54"/>
      <c r="P59" s="90">
        <f t="shared" si="0"/>
        <v>0</v>
      </c>
    </row>
    <row r="60" spans="1:16" ht="13.5" thickBot="1">
      <c r="A60" s="79" t="s">
        <v>64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8"/>
      <c r="P60" s="86"/>
    </row>
    <row r="61" spans="1:17" ht="13.5" thickBot="1">
      <c r="A61" s="71" t="s">
        <v>109</v>
      </c>
      <c r="B61" s="72"/>
      <c r="C61" s="72"/>
      <c r="D61" s="72"/>
      <c r="E61" s="72"/>
      <c r="F61" s="73"/>
      <c r="G61" s="15">
        <f aca="true" t="shared" si="2" ref="G61:O61">COUNT(G10:G59)</f>
        <v>0</v>
      </c>
      <c r="H61" s="15">
        <f t="shared" si="2"/>
        <v>0</v>
      </c>
      <c r="I61" s="15">
        <f t="shared" si="2"/>
        <v>0</v>
      </c>
      <c r="J61" s="15">
        <f>SUM(J10:J59)</f>
        <v>0</v>
      </c>
      <c r="K61" s="15">
        <f>SUM(K10:K59)</f>
        <v>0</v>
      </c>
      <c r="L61" s="15">
        <f t="shared" si="2"/>
        <v>0</v>
      </c>
      <c r="M61" s="15">
        <f t="shared" si="2"/>
        <v>0</v>
      </c>
      <c r="N61" s="15">
        <f t="shared" si="2"/>
        <v>0</v>
      </c>
      <c r="O61" s="28">
        <f t="shared" si="2"/>
        <v>0</v>
      </c>
      <c r="P61" s="29">
        <f>SUM(P10:P59)</f>
        <v>0</v>
      </c>
      <c r="Q61" s="27" t="s">
        <v>86</v>
      </c>
    </row>
    <row r="62" spans="2:15" ht="13.5" thickBot="1">
      <c r="B62" s="9"/>
      <c r="C62" s="9"/>
      <c r="D62" s="9"/>
      <c r="E62" s="6"/>
      <c r="F62" s="6"/>
      <c r="G62" s="94" t="s">
        <v>0</v>
      </c>
      <c r="H62" s="91" t="str">
        <f>H7</f>
        <v>80m</v>
      </c>
      <c r="I62" s="91" t="str">
        <f>I7</f>
        <v>2m</v>
      </c>
      <c r="J62" s="52" t="str">
        <f>J7</f>
        <v>pá-so</v>
      </c>
      <c r="K62" s="52" t="str">
        <f>K7</f>
        <v>so-ne</v>
      </c>
      <c r="L62" s="52" t="str">
        <f>L7</f>
        <v>snídaně</v>
      </c>
      <c r="M62" s="52" t="str">
        <f>M7</f>
        <v>večeře</v>
      </c>
      <c r="N62" s="52" t="str">
        <f>N7</f>
        <v>snídaně</v>
      </c>
      <c r="O62" s="52" t="str">
        <f>O7</f>
        <v>oběd</v>
      </c>
    </row>
    <row r="63" spans="2:15" ht="13.5" thickBot="1">
      <c r="B63" s="9"/>
      <c r="C63" s="9"/>
      <c r="D63" s="9"/>
      <c r="G63" s="95" t="s">
        <v>41</v>
      </c>
      <c r="H63" s="92" t="s">
        <v>80</v>
      </c>
      <c r="I63" s="93"/>
      <c r="J63" s="68" t="s">
        <v>108</v>
      </c>
      <c r="K63" s="70"/>
      <c r="L63" s="68" t="s">
        <v>107</v>
      </c>
      <c r="M63" s="69"/>
      <c r="N63" s="69"/>
      <c r="O63" s="70"/>
    </row>
  </sheetData>
  <sheetProtection/>
  <mergeCells count="12">
    <mergeCell ref="J6:K6"/>
    <mergeCell ref="I1:J1"/>
    <mergeCell ref="I2:J2"/>
    <mergeCell ref="A60:O60"/>
    <mergeCell ref="L63:O63"/>
    <mergeCell ref="J63:K63"/>
    <mergeCell ref="J5:K5"/>
    <mergeCell ref="H63:I63"/>
    <mergeCell ref="G5:I5"/>
    <mergeCell ref="L5:O5"/>
    <mergeCell ref="A61:F61"/>
    <mergeCell ref="G6:G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I15" sqref="I15"/>
    </sheetView>
  </sheetViews>
  <sheetFormatPr defaultColWidth="9.00390625" defaultRowHeight="12.75"/>
  <cols>
    <col min="2" max="2" width="10.875" style="0" customWidth="1"/>
    <col min="3" max="3" width="18.50390625" style="0" customWidth="1"/>
    <col min="4" max="4" width="7.875" style="0" customWidth="1"/>
    <col min="5" max="5" width="8.125" style="0" customWidth="1"/>
    <col min="6" max="6" width="9.125" style="13" customWidth="1"/>
  </cols>
  <sheetData>
    <row r="1" spans="1:11" ht="12.75">
      <c r="A1" s="9">
        <f>'prihlaska Šotek 2022'!D10</f>
        <v>0</v>
      </c>
      <c r="B1" s="9">
        <f>'prihlaska Šotek 2022'!B10</f>
        <v>0</v>
      </c>
      <c r="C1" s="9">
        <f>'prihlaska Šotek 2022'!C10</f>
        <v>0</v>
      </c>
      <c r="D1" s="9">
        <f>'prihlaska Šotek 2022'!E10</f>
        <v>0</v>
      </c>
      <c r="E1" s="9">
        <f aca="true" t="shared" si="0" ref="E1:E50">IF(OR(D1="D12",D1="D14",D1="D16",D1="D19",D1="D20",D1="D35",D1="D45",D1="D55",D1="D65"),0,1)</f>
        <v>1</v>
      </c>
      <c r="F1" s="11" t="e">
        <f aca="true" t="shared" si="1" ref="F1:F32">IF(MID(K1,4,2)&gt;"30","1900"+MID(K1,4,2),"2000"+MID(K1,4,2))</f>
        <v>#VALUE!</v>
      </c>
      <c r="G1" s="9"/>
      <c r="H1" t="str">
        <f aca="true" t="shared" si="2" ref="H1:H32">MID(K1,1,3)</f>
        <v>0</v>
      </c>
      <c r="I1" t="str">
        <f>IF(OR('prihlaska Šotek 2022'!H10=180,'prihlaska Šotek 2022'!H10=180),"80m"," ")</f>
        <v> </v>
      </c>
      <c r="J1" t="str">
        <f>IF(OR('prihlaska Šotek 2022'!I10=180,'prihlaska Šotek 2022'!I10=180),"2m"," ")</f>
        <v> </v>
      </c>
      <c r="K1">
        <f>'prihlaska Šotek 2022'!F10</f>
        <v>0</v>
      </c>
    </row>
    <row r="2" spans="1:11" ht="12.75">
      <c r="A2" s="9">
        <f>'prihlaska Šotek 2022'!D11</f>
        <v>0</v>
      </c>
      <c r="B2" s="9">
        <f>'prihlaska Šotek 2022'!B11</f>
        <v>0</v>
      </c>
      <c r="C2" s="9">
        <f>'prihlaska Šotek 2022'!C11</f>
        <v>0</v>
      </c>
      <c r="D2" s="9">
        <f>'prihlaska Šotek 2022'!E11</f>
        <v>0</v>
      </c>
      <c r="E2" s="9">
        <f t="shared" si="0"/>
        <v>1</v>
      </c>
      <c r="F2" s="11" t="e">
        <f t="shared" si="1"/>
        <v>#VALUE!</v>
      </c>
      <c r="G2" s="9"/>
      <c r="H2" t="str">
        <f t="shared" si="2"/>
        <v>0</v>
      </c>
      <c r="I2" t="str">
        <f>IF(OR('prihlaska Šotek 2022'!H11=180,'prihlaska Šotek 2022'!H11=180),"80m"," ")</f>
        <v> </v>
      </c>
      <c r="J2" t="str">
        <f>IF(OR('prihlaska Šotek 2022'!I11=180,'prihlaska Šotek 2022'!I11=180),"2m"," ")</f>
        <v> </v>
      </c>
      <c r="K2">
        <f>'prihlaska Šotek 2022'!F11</f>
        <v>0</v>
      </c>
    </row>
    <row r="3" spans="1:11" ht="12.75">
      <c r="A3" s="9">
        <f>'prihlaska Šotek 2022'!D12</f>
        <v>0</v>
      </c>
      <c r="B3" s="9">
        <f>'prihlaska Šotek 2022'!B12</f>
        <v>0</v>
      </c>
      <c r="C3" s="9">
        <f>'prihlaska Šotek 2022'!C12</f>
        <v>0</v>
      </c>
      <c r="D3" s="9">
        <f>'prihlaska Šotek 2022'!E12</f>
        <v>0</v>
      </c>
      <c r="E3" s="9">
        <f t="shared" si="0"/>
        <v>1</v>
      </c>
      <c r="F3" s="11" t="e">
        <f t="shared" si="1"/>
        <v>#VALUE!</v>
      </c>
      <c r="G3" s="9"/>
      <c r="H3" t="str">
        <f t="shared" si="2"/>
        <v>0</v>
      </c>
      <c r="I3" t="str">
        <f>IF(OR('prihlaska Šotek 2022'!H12=180,'prihlaska Šotek 2022'!H12=180),"80m"," ")</f>
        <v> </v>
      </c>
      <c r="J3" t="str">
        <f>IF(OR('prihlaska Šotek 2022'!I12=180,'prihlaska Šotek 2022'!I12=180),"2m"," ")</f>
        <v> </v>
      </c>
      <c r="K3">
        <f>'prihlaska Šotek 2022'!F12</f>
        <v>0</v>
      </c>
    </row>
    <row r="4" spans="1:11" ht="12.75">
      <c r="A4" s="9">
        <f>'prihlaska Šotek 2022'!D13</f>
        <v>0</v>
      </c>
      <c r="B4" s="9">
        <f>'prihlaska Šotek 2022'!B13</f>
        <v>0</v>
      </c>
      <c r="C4" s="9">
        <f>'prihlaska Šotek 2022'!C13</f>
        <v>0</v>
      </c>
      <c r="D4" s="9">
        <f>'prihlaska Šotek 2022'!E13</f>
        <v>0</v>
      </c>
      <c r="E4" s="9">
        <f t="shared" si="0"/>
        <v>1</v>
      </c>
      <c r="F4" s="11" t="e">
        <f t="shared" si="1"/>
        <v>#VALUE!</v>
      </c>
      <c r="G4" s="9"/>
      <c r="H4" t="str">
        <f t="shared" si="2"/>
        <v>0</v>
      </c>
      <c r="I4" t="str">
        <f>IF(OR('prihlaska Šotek 2022'!H13=180,'prihlaska Šotek 2022'!H13=180),"80m"," ")</f>
        <v> </v>
      </c>
      <c r="J4" t="str">
        <f>IF(OR('prihlaska Šotek 2022'!I13=180,'prihlaska Šotek 2022'!I13=180),"2m"," ")</f>
        <v> </v>
      </c>
      <c r="K4">
        <f>'prihlaska Šotek 2022'!F13</f>
        <v>0</v>
      </c>
    </row>
    <row r="5" spans="1:11" ht="12.75">
      <c r="A5" s="9">
        <f>'prihlaska Šotek 2022'!D14</f>
        <v>0</v>
      </c>
      <c r="B5" s="9">
        <f>'prihlaska Šotek 2022'!B14</f>
        <v>0</v>
      </c>
      <c r="C5" s="9">
        <f>'prihlaska Šotek 2022'!C14</f>
        <v>0</v>
      </c>
      <c r="D5" s="9">
        <f>'prihlaska Šotek 2022'!E14</f>
        <v>0</v>
      </c>
      <c r="E5" s="9">
        <f>IF(OR(D5="D12",D5="D14",D5="D16",D5="D19",D5="D20",D5="D35",D5="D45",D5="D55",D5="D65"),0,1)</f>
        <v>1</v>
      </c>
      <c r="F5" s="11" t="e">
        <f t="shared" si="1"/>
        <v>#VALUE!</v>
      </c>
      <c r="G5" s="9"/>
      <c r="H5" t="str">
        <f t="shared" si="2"/>
        <v>0</v>
      </c>
      <c r="I5" t="str">
        <f>IF(OR('prihlaska Šotek 2022'!H14=180,'prihlaska Šotek 2022'!H14=180),"80m"," ")</f>
        <v> </v>
      </c>
      <c r="J5" t="str">
        <f>IF(OR('prihlaska Šotek 2022'!I14=180,'prihlaska Šotek 2022'!I14=180),"2m"," ")</f>
        <v> </v>
      </c>
      <c r="K5">
        <f>'prihlaska Šotek 2022'!F14</f>
        <v>0</v>
      </c>
    </row>
    <row r="6" spans="1:11" ht="12.75">
      <c r="A6" s="9">
        <f>'prihlaska Šotek 2022'!D15</f>
        <v>0</v>
      </c>
      <c r="B6" s="9">
        <f>'prihlaska Šotek 2022'!B15</f>
        <v>0</v>
      </c>
      <c r="C6" s="9">
        <f>'prihlaska Šotek 2022'!C15</f>
        <v>0</v>
      </c>
      <c r="D6" s="9">
        <f>'prihlaska Šotek 2022'!E15</f>
        <v>0</v>
      </c>
      <c r="E6" s="9">
        <f t="shared" si="0"/>
        <v>1</v>
      </c>
      <c r="F6" s="11" t="e">
        <f t="shared" si="1"/>
        <v>#VALUE!</v>
      </c>
      <c r="G6" s="9"/>
      <c r="H6" t="str">
        <f t="shared" si="2"/>
        <v>0</v>
      </c>
      <c r="I6" t="str">
        <f>IF(OR('prihlaska Šotek 2022'!H15=180,'prihlaska Šotek 2022'!H15=180),"80m"," ")</f>
        <v> </v>
      </c>
      <c r="J6" t="str">
        <f>IF(OR('prihlaska Šotek 2022'!I15=180,'prihlaska Šotek 2022'!I15=180),"2m"," ")</f>
        <v> </v>
      </c>
      <c r="K6">
        <f>'prihlaska Šotek 2022'!F15</f>
        <v>0</v>
      </c>
    </row>
    <row r="7" spans="1:11" ht="12.75">
      <c r="A7" s="9">
        <f>'prihlaska Šotek 2022'!D16</f>
        <v>0</v>
      </c>
      <c r="B7" s="9">
        <f>'prihlaska Šotek 2022'!B16</f>
        <v>0</v>
      </c>
      <c r="C7" s="9">
        <f>'prihlaska Šotek 2022'!C16</f>
        <v>0</v>
      </c>
      <c r="D7" s="9">
        <f>'prihlaska Šotek 2022'!E16</f>
        <v>0</v>
      </c>
      <c r="E7" s="9">
        <f t="shared" si="0"/>
        <v>1</v>
      </c>
      <c r="F7" s="11" t="e">
        <f t="shared" si="1"/>
        <v>#VALUE!</v>
      </c>
      <c r="G7" s="9"/>
      <c r="H7" t="str">
        <f t="shared" si="2"/>
        <v>0</v>
      </c>
      <c r="I7" t="str">
        <f>IF(OR('prihlaska Šotek 2022'!H16=180,'prihlaska Šotek 2022'!H16=180),"80m"," ")</f>
        <v> </v>
      </c>
      <c r="J7" t="str">
        <f>IF(OR('prihlaska Šotek 2022'!I16=180,'prihlaska Šotek 2022'!I16=180),"2m"," ")</f>
        <v> </v>
      </c>
      <c r="K7">
        <f>'prihlaska Šotek 2022'!F16</f>
        <v>0</v>
      </c>
    </row>
    <row r="8" spans="1:11" ht="12.75">
      <c r="A8" s="9">
        <f>'prihlaska Šotek 2022'!D17</f>
        <v>0</v>
      </c>
      <c r="B8" s="9">
        <f>'prihlaska Šotek 2022'!B17</f>
        <v>0</v>
      </c>
      <c r="C8" s="9">
        <f>'prihlaska Šotek 2022'!C17</f>
        <v>0</v>
      </c>
      <c r="D8" s="9">
        <f>'prihlaska Šotek 2022'!E17</f>
        <v>0</v>
      </c>
      <c r="E8" s="9">
        <f t="shared" si="0"/>
        <v>1</v>
      </c>
      <c r="F8" s="11" t="e">
        <f t="shared" si="1"/>
        <v>#VALUE!</v>
      </c>
      <c r="G8" s="9"/>
      <c r="H8" t="str">
        <f t="shared" si="2"/>
        <v>0</v>
      </c>
      <c r="I8" t="str">
        <f>IF(OR('prihlaska Šotek 2022'!H17=180,'prihlaska Šotek 2022'!H17=180),"80m"," ")</f>
        <v> </v>
      </c>
      <c r="J8" t="str">
        <f>IF(OR('prihlaska Šotek 2022'!I17=180,'prihlaska Šotek 2022'!I17=180),"2m"," ")</f>
        <v> </v>
      </c>
      <c r="K8">
        <f>'prihlaska Šotek 2022'!F17</f>
        <v>0</v>
      </c>
    </row>
    <row r="9" spans="1:11" ht="12.75">
      <c r="A9" s="9">
        <f>'prihlaska Šotek 2022'!D18</f>
        <v>0</v>
      </c>
      <c r="B9" s="9">
        <f>'prihlaska Šotek 2022'!B18</f>
        <v>0</v>
      </c>
      <c r="C9" s="9">
        <f>'prihlaska Šotek 2022'!C18</f>
        <v>0</v>
      </c>
      <c r="D9" s="9">
        <f>'prihlaska Šotek 2022'!E18</f>
        <v>0</v>
      </c>
      <c r="E9" s="9">
        <f t="shared" si="0"/>
        <v>1</v>
      </c>
      <c r="F9" s="11" t="e">
        <f t="shared" si="1"/>
        <v>#VALUE!</v>
      </c>
      <c r="G9" s="9"/>
      <c r="H9" t="str">
        <f t="shared" si="2"/>
        <v>0</v>
      </c>
      <c r="I9" t="str">
        <f>IF(OR('prihlaska Šotek 2022'!H18=180,'prihlaska Šotek 2022'!H18=180),"80m"," ")</f>
        <v> </v>
      </c>
      <c r="J9" t="str">
        <f>IF(OR('prihlaska Šotek 2022'!I18=180,'prihlaska Šotek 2022'!I18=180),"2m"," ")</f>
        <v> </v>
      </c>
      <c r="K9">
        <f>'prihlaska Šotek 2022'!F18</f>
        <v>0</v>
      </c>
    </row>
    <row r="10" spans="1:11" ht="12.75">
      <c r="A10" s="9">
        <f>'prihlaska Šotek 2022'!D19</f>
        <v>0</v>
      </c>
      <c r="B10" s="9">
        <f>'prihlaska Šotek 2022'!B19</f>
        <v>0</v>
      </c>
      <c r="C10" s="9">
        <f>'prihlaska Šotek 2022'!C19</f>
        <v>0</v>
      </c>
      <c r="D10" s="9">
        <f>'prihlaska Šotek 2022'!E19</f>
        <v>0</v>
      </c>
      <c r="E10" s="9">
        <f t="shared" si="0"/>
        <v>1</v>
      </c>
      <c r="F10" s="11" t="e">
        <f t="shared" si="1"/>
        <v>#VALUE!</v>
      </c>
      <c r="G10" s="9"/>
      <c r="H10" t="str">
        <f t="shared" si="2"/>
        <v>0</v>
      </c>
      <c r="I10" t="str">
        <f>IF(OR('prihlaska Šotek 2022'!H19=180,'prihlaska Šotek 2022'!H19=180),"80m"," ")</f>
        <v> </v>
      </c>
      <c r="J10" t="str">
        <f>IF(OR('prihlaska Šotek 2022'!I19=180,'prihlaska Šotek 2022'!I19=180),"2m"," ")</f>
        <v> </v>
      </c>
      <c r="K10">
        <f>'prihlaska Šotek 2022'!F19</f>
        <v>0</v>
      </c>
    </row>
    <row r="11" spans="1:11" ht="12.75">
      <c r="A11" s="9">
        <f>'prihlaska Šotek 2022'!D20</f>
        <v>0</v>
      </c>
      <c r="B11" s="9">
        <f>'prihlaska Šotek 2022'!B20</f>
        <v>0</v>
      </c>
      <c r="C11" s="9">
        <f>'prihlaska Šotek 2022'!C20</f>
        <v>0</v>
      </c>
      <c r="D11" s="9">
        <f>'prihlaska Šotek 2022'!E20</f>
        <v>0</v>
      </c>
      <c r="E11" s="9">
        <f t="shared" si="0"/>
        <v>1</v>
      </c>
      <c r="F11" s="11" t="e">
        <f t="shared" si="1"/>
        <v>#VALUE!</v>
      </c>
      <c r="G11" s="9"/>
      <c r="H11" t="str">
        <f t="shared" si="2"/>
        <v>0</v>
      </c>
      <c r="I11" t="str">
        <f>IF(OR('prihlaska Šotek 2022'!H20=180,'prihlaska Šotek 2022'!H20=180),"80m"," ")</f>
        <v> </v>
      </c>
      <c r="J11" t="str">
        <f>IF(OR('prihlaska Šotek 2022'!I20=180,'prihlaska Šotek 2022'!I20=180),"2m"," ")</f>
        <v> </v>
      </c>
      <c r="K11">
        <f>'prihlaska Šotek 2022'!F20</f>
        <v>0</v>
      </c>
    </row>
    <row r="12" spans="1:11" ht="12.75">
      <c r="A12" s="9">
        <f>'prihlaska Šotek 2022'!D21</f>
        <v>0</v>
      </c>
      <c r="B12" s="9">
        <f>'prihlaska Šotek 2022'!B21</f>
        <v>0</v>
      </c>
      <c r="C12" s="9">
        <f>'prihlaska Šotek 2022'!C21</f>
        <v>0</v>
      </c>
      <c r="D12" s="9">
        <f>'prihlaska Šotek 2022'!E21</f>
        <v>0</v>
      </c>
      <c r="E12" s="9">
        <f t="shared" si="0"/>
        <v>1</v>
      </c>
      <c r="F12" s="11" t="e">
        <f t="shared" si="1"/>
        <v>#VALUE!</v>
      </c>
      <c r="G12" s="9"/>
      <c r="H12" t="str">
        <f t="shared" si="2"/>
        <v>0</v>
      </c>
      <c r="I12" t="str">
        <f>IF(OR('prihlaska Šotek 2022'!H21=180,'prihlaska Šotek 2022'!H21=180),"80m"," ")</f>
        <v> </v>
      </c>
      <c r="J12" t="str">
        <f>IF(OR('prihlaska Šotek 2022'!I21=180,'prihlaska Šotek 2022'!I21=180),"2m"," ")</f>
        <v> </v>
      </c>
      <c r="K12">
        <f>'prihlaska Šotek 2022'!F21</f>
        <v>0</v>
      </c>
    </row>
    <row r="13" spans="1:11" ht="12.75">
      <c r="A13" s="9">
        <f>'prihlaska Šotek 2022'!D22</f>
        <v>0</v>
      </c>
      <c r="B13" s="9">
        <f>'prihlaska Šotek 2022'!B22</f>
        <v>0</v>
      </c>
      <c r="C13" s="9">
        <f>'prihlaska Šotek 2022'!C22</f>
        <v>0</v>
      </c>
      <c r="D13" s="9">
        <f>'prihlaska Šotek 2022'!E22</f>
        <v>0</v>
      </c>
      <c r="E13" s="9">
        <f t="shared" si="0"/>
        <v>1</v>
      </c>
      <c r="F13" s="11" t="e">
        <f t="shared" si="1"/>
        <v>#VALUE!</v>
      </c>
      <c r="G13" s="9"/>
      <c r="H13" t="str">
        <f t="shared" si="2"/>
        <v>0</v>
      </c>
      <c r="I13" t="str">
        <f>IF(OR('prihlaska Šotek 2022'!H22=180,'prihlaska Šotek 2022'!H22=180),"80m"," ")</f>
        <v> </v>
      </c>
      <c r="J13" t="str">
        <f>IF(OR('prihlaska Šotek 2022'!I22=180,'prihlaska Šotek 2022'!I22=180),"2m"," ")</f>
        <v> </v>
      </c>
      <c r="K13">
        <f>'prihlaska Šotek 2022'!F22</f>
        <v>0</v>
      </c>
    </row>
    <row r="14" spans="1:11" ht="12.75">
      <c r="A14" s="9">
        <f>'prihlaska Šotek 2022'!D23</f>
        <v>0</v>
      </c>
      <c r="B14" s="9">
        <f>'prihlaska Šotek 2022'!B23</f>
        <v>0</v>
      </c>
      <c r="C14" s="9">
        <f>'prihlaska Šotek 2022'!C23</f>
        <v>0</v>
      </c>
      <c r="D14" s="9">
        <f>'prihlaska Šotek 2022'!E23</f>
        <v>0</v>
      </c>
      <c r="E14" s="9">
        <f t="shared" si="0"/>
        <v>1</v>
      </c>
      <c r="F14" s="11" t="e">
        <f t="shared" si="1"/>
        <v>#VALUE!</v>
      </c>
      <c r="G14" s="9"/>
      <c r="H14" t="str">
        <f t="shared" si="2"/>
        <v>0</v>
      </c>
      <c r="I14" t="str">
        <f>IF(OR('prihlaska Šotek 2022'!H23=180,'prihlaska Šotek 2022'!H23=180),"80m"," ")</f>
        <v> </v>
      </c>
      <c r="J14" t="str">
        <f>IF(OR('prihlaska Šotek 2022'!I23=180,'prihlaska Šotek 2022'!I23=180),"2m"," ")</f>
        <v> </v>
      </c>
      <c r="K14">
        <f>'prihlaska Šotek 2022'!F23</f>
        <v>0</v>
      </c>
    </row>
    <row r="15" spans="1:11" ht="12.75">
      <c r="A15" s="9">
        <f>'prihlaska Šotek 2022'!D24</f>
        <v>0</v>
      </c>
      <c r="B15" s="9">
        <f>'prihlaska Šotek 2022'!B24</f>
        <v>0</v>
      </c>
      <c r="C15" s="9">
        <f>'prihlaska Šotek 2022'!C24</f>
        <v>0</v>
      </c>
      <c r="D15" s="9">
        <f>'prihlaska Šotek 2022'!E24</f>
        <v>0</v>
      </c>
      <c r="E15" s="9">
        <f t="shared" si="0"/>
        <v>1</v>
      </c>
      <c r="F15" s="11" t="e">
        <f t="shared" si="1"/>
        <v>#VALUE!</v>
      </c>
      <c r="G15" s="9"/>
      <c r="H15" t="str">
        <f t="shared" si="2"/>
        <v>0</v>
      </c>
      <c r="I15" t="str">
        <f>IF(OR('prihlaska Šotek 2022'!H24=180,'prihlaska Šotek 2022'!H24=180),"80m"," ")</f>
        <v> </v>
      </c>
      <c r="J15" t="str">
        <f>IF(OR('prihlaska Šotek 2022'!I24=180,'prihlaska Šotek 2022'!I24=180),"2m"," ")</f>
        <v> </v>
      </c>
      <c r="K15">
        <f>'prihlaska Šotek 2022'!F24</f>
        <v>0</v>
      </c>
    </row>
    <row r="16" spans="1:11" ht="12.75">
      <c r="A16" s="9">
        <f>'prihlaska Šotek 2022'!D25</f>
        <v>0</v>
      </c>
      <c r="B16" s="9">
        <f>'prihlaska Šotek 2022'!B25</f>
        <v>0</v>
      </c>
      <c r="C16" s="9">
        <f>'prihlaska Šotek 2022'!C25</f>
        <v>0</v>
      </c>
      <c r="D16" s="9">
        <f>'prihlaska Šotek 2022'!E25</f>
        <v>0</v>
      </c>
      <c r="E16" s="9">
        <f t="shared" si="0"/>
        <v>1</v>
      </c>
      <c r="F16" s="11" t="e">
        <f t="shared" si="1"/>
        <v>#VALUE!</v>
      </c>
      <c r="G16" s="9"/>
      <c r="H16" t="str">
        <f t="shared" si="2"/>
        <v>0</v>
      </c>
      <c r="I16" t="str">
        <f>IF(OR('prihlaska Šotek 2022'!H25=180,'prihlaska Šotek 2022'!H25=180),"80m"," ")</f>
        <v> </v>
      </c>
      <c r="J16" t="str">
        <f>IF(OR('prihlaska Šotek 2022'!I25=180,'prihlaska Šotek 2022'!I25=180),"2m"," ")</f>
        <v> </v>
      </c>
      <c r="K16">
        <f>'prihlaska Šotek 2022'!F25</f>
        <v>0</v>
      </c>
    </row>
    <row r="17" spans="1:11" ht="12.75">
      <c r="A17" s="9">
        <f>'prihlaska Šotek 2022'!D26</f>
        <v>0</v>
      </c>
      <c r="B17" s="9">
        <f>'prihlaska Šotek 2022'!B26</f>
        <v>0</v>
      </c>
      <c r="C17" s="9">
        <f>'prihlaska Šotek 2022'!C26</f>
        <v>0</v>
      </c>
      <c r="D17" s="9">
        <f>'prihlaska Šotek 2022'!E26</f>
        <v>0</v>
      </c>
      <c r="E17" s="9">
        <f t="shared" si="0"/>
        <v>1</v>
      </c>
      <c r="F17" s="11" t="e">
        <f t="shared" si="1"/>
        <v>#VALUE!</v>
      </c>
      <c r="G17" s="9"/>
      <c r="H17" t="str">
        <f t="shared" si="2"/>
        <v>0</v>
      </c>
      <c r="I17" t="str">
        <f>IF(OR('prihlaska Šotek 2022'!H26=180,'prihlaska Šotek 2022'!H26=180),"80m"," ")</f>
        <v> </v>
      </c>
      <c r="J17" t="str">
        <f>IF(OR('prihlaska Šotek 2022'!I26=180,'prihlaska Šotek 2022'!I26=180),"2m"," ")</f>
        <v> </v>
      </c>
      <c r="K17">
        <f>'prihlaska Šotek 2022'!F26</f>
        <v>0</v>
      </c>
    </row>
    <row r="18" spans="1:11" ht="12.75">
      <c r="A18" s="9">
        <f>'prihlaska Šotek 2022'!D27</f>
        <v>0</v>
      </c>
      <c r="B18" s="9">
        <f>'prihlaska Šotek 2022'!B27</f>
        <v>0</v>
      </c>
      <c r="C18" s="9">
        <f>'prihlaska Šotek 2022'!C27</f>
        <v>0</v>
      </c>
      <c r="D18" s="9">
        <f>'prihlaska Šotek 2022'!E27</f>
        <v>0</v>
      </c>
      <c r="E18" s="9">
        <f t="shared" si="0"/>
        <v>1</v>
      </c>
      <c r="F18" s="11" t="e">
        <f t="shared" si="1"/>
        <v>#VALUE!</v>
      </c>
      <c r="G18" s="9"/>
      <c r="H18" t="str">
        <f t="shared" si="2"/>
        <v>0</v>
      </c>
      <c r="I18" t="str">
        <f>IF(OR('prihlaska Šotek 2022'!H27=180,'prihlaska Šotek 2022'!H27=180),"80m"," ")</f>
        <v> </v>
      </c>
      <c r="J18" t="str">
        <f>IF(OR('prihlaska Šotek 2022'!I27=180,'prihlaska Šotek 2022'!I27=180),"2m"," ")</f>
        <v> </v>
      </c>
      <c r="K18">
        <f>'prihlaska Šotek 2022'!F27</f>
        <v>0</v>
      </c>
    </row>
    <row r="19" spans="1:11" ht="12.75">
      <c r="A19" s="9">
        <f>'prihlaska Šotek 2022'!D28</f>
        <v>0</v>
      </c>
      <c r="B19" s="9">
        <f>'prihlaska Šotek 2022'!B28</f>
        <v>0</v>
      </c>
      <c r="C19" s="9">
        <f>'prihlaska Šotek 2022'!C28</f>
        <v>0</v>
      </c>
      <c r="D19" s="9">
        <f>'prihlaska Šotek 2022'!E28</f>
        <v>0</v>
      </c>
      <c r="E19" s="9">
        <f t="shared" si="0"/>
        <v>1</v>
      </c>
      <c r="F19" s="11" t="e">
        <f t="shared" si="1"/>
        <v>#VALUE!</v>
      </c>
      <c r="G19" s="9"/>
      <c r="H19" t="str">
        <f t="shared" si="2"/>
        <v>0</v>
      </c>
      <c r="I19" t="str">
        <f>IF(OR('prihlaska Šotek 2022'!H28=180,'prihlaska Šotek 2022'!H28=180),"80m"," ")</f>
        <v> </v>
      </c>
      <c r="J19" t="str">
        <f>IF(OR('prihlaska Šotek 2022'!I28=180,'prihlaska Šotek 2022'!I28=180),"2m"," ")</f>
        <v> </v>
      </c>
      <c r="K19">
        <f>'prihlaska Šotek 2022'!F28</f>
        <v>0</v>
      </c>
    </row>
    <row r="20" spans="1:11" ht="12.75">
      <c r="A20" s="9">
        <f>'prihlaska Šotek 2022'!D29</f>
        <v>0</v>
      </c>
      <c r="B20" s="9">
        <f>'prihlaska Šotek 2022'!B29</f>
        <v>0</v>
      </c>
      <c r="C20" s="9">
        <f>'prihlaska Šotek 2022'!C29</f>
        <v>0</v>
      </c>
      <c r="D20" s="9">
        <f>'prihlaska Šotek 2022'!E29</f>
        <v>0</v>
      </c>
      <c r="E20" s="9">
        <f t="shared" si="0"/>
        <v>1</v>
      </c>
      <c r="F20" s="11" t="e">
        <f t="shared" si="1"/>
        <v>#VALUE!</v>
      </c>
      <c r="G20" s="9"/>
      <c r="H20" t="str">
        <f t="shared" si="2"/>
        <v>0</v>
      </c>
      <c r="I20" t="str">
        <f>IF(OR('prihlaska Šotek 2022'!H29=180,'prihlaska Šotek 2022'!H29=180),"80m"," ")</f>
        <v> </v>
      </c>
      <c r="J20" t="str">
        <f>IF(OR('prihlaska Šotek 2022'!I29=180,'prihlaska Šotek 2022'!I29=180),"2m"," ")</f>
        <v> </v>
      </c>
      <c r="K20">
        <f>'prihlaska Šotek 2022'!F29</f>
        <v>0</v>
      </c>
    </row>
    <row r="21" spans="1:11" ht="12.75">
      <c r="A21" s="9">
        <f>'prihlaska Šotek 2022'!D30</f>
        <v>0</v>
      </c>
      <c r="B21" s="9">
        <f>'prihlaska Šotek 2022'!B30</f>
        <v>0</v>
      </c>
      <c r="C21" s="9">
        <f>'prihlaska Šotek 2022'!C30</f>
        <v>0</v>
      </c>
      <c r="D21" s="9">
        <f>'prihlaska Šotek 2022'!E30</f>
        <v>0</v>
      </c>
      <c r="E21" s="9">
        <f t="shared" si="0"/>
        <v>1</v>
      </c>
      <c r="F21" s="11" t="e">
        <f t="shared" si="1"/>
        <v>#VALUE!</v>
      </c>
      <c r="G21" s="9"/>
      <c r="H21" t="str">
        <f t="shared" si="2"/>
        <v>0</v>
      </c>
      <c r="I21" t="str">
        <f>IF(OR('prihlaska Šotek 2022'!H30=180,'prihlaska Šotek 2022'!H30=180),"80m"," ")</f>
        <v> </v>
      </c>
      <c r="J21" t="str">
        <f>IF(OR('prihlaska Šotek 2022'!I30=180,'prihlaska Šotek 2022'!I30=180),"2m"," ")</f>
        <v> </v>
      </c>
      <c r="K21">
        <f>'prihlaska Šotek 2022'!F30</f>
        <v>0</v>
      </c>
    </row>
    <row r="22" spans="1:11" ht="12.75">
      <c r="A22" s="9">
        <f>'prihlaska Šotek 2022'!D31</f>
        <v>0</v>
      </c>
      <c r="B22" s="9">
        <f>'prihlaska Šotek 2022'!B31</f>
        <v>0</v>
      </c>
      <c r="C22" s="9">
        <f>'prihlaska Šotek 2022'!C31</f>
        <v>0</v>
      </c>
      <c r="D22" s="9">
        <f>'prihlaska Šotek 2022'!E31</f>
        <v>0</v>
      </c>
      <c r="E22" s="9">
        <f t="shared" si="0"/>
        <v>1</v>
      </c>
      <c r="F22" s="11" t="e">
        <f t="shared" si="1"/>
        <v>#VALUE!</v>
      </c>
      <c r="G22" s="9"/>
      <c r="H22" t="str">
        <f t="shared" si="2"/>
        <v>0</v>
      </c>
      <c r="I22" t="str">
        <f>IF(OR('prihlaska Šotek 2022'!H31=180,'prihlaska Šotek 2022'!H31=180),"80m"," ")</f>
        <v> </v>
      </c>
      <c r="J22" t="str">
        <f>IF(OR('prihlaska Šotek 2022'!I31=180,'prihlaska Šotek 2022'!I31=180),"2m"," ")</f>
        <v> </v>
      </c>
      <c r="K22">
        <f>'prihlaska Šotek 2022'!F31</f>
        <v>0</v>
      </c>
    </row>
    <row r="23" spans="1:11" ht="12.75">
      <c r="A23" s="9">
        <f>'prihlaska Šotek 2022'!D32</f>
        <v>0</v>
      </c>
      <c r="B23" s="9">
        <f>'prihlaska Šotek 2022'!B32</f>
        <v>0</v>
      </c>
      <c r="C23" s="9">
        <f>'prihlaska Šotek 2022'!C32</f>
        <v>0</v>
      </c>
      <c r="D23" s="9">
        <f>'prihlaska Šotek 2022'!E32</f>
        <v>0</v>
      </c>
      <c r="E23" s="9">
        <f t="shared" si="0"/>
        <v>1</v>
      </c>
      <c r="F23" s="11" t="e">
        <f t="shared" si="1"/>
        <v>#VALUE!</v>
      </c>
      <c r="G23" s="9"/>
      <c r="H23" t="str">
        <f t="shared" si="2"/>
        <v>0</v>
      </c>
      <c r="I23" t="str">
        <f>IF(OR('prihlaska Šotek 2022'!H32=180,'prihlaska Šotek 2022'!H32=180),"80m"," ")</f>
        <v> </v>
      </c>
      <c r="J23" t="str">
        <f>IF(OR('prihlaska Šotek 2022'!I32=180,'prihlaska Šotek 2022'!I32=180),"2m"," ")</f>
        <v> </v>
      </c>
      <c r="K23">
        <f>'prihlaska Šotek 2022'!F32</f>
        <v>0</v>
      </c>
    </row>
    <row r="24" spans="1:11" ht="12.75">
      <c r="A24" s="9">
        <f>'prihlaska Šotek 2022'!D33</f>
        <v>0</v>
      </c>
      <c r="B24" s="9">
        <f>'prihlaska Šotek 2022'!B33</f>
        <v>0</v>
      </c>
      <c r="C24" s="9">
        <f>'prihlaska Šotek 2022'!C33</f>
        <v>0</v>
      </c>
      <c r="D24" s="9">
        <f>'prihlaska Šotek 2022'!E33</f>
        <v>0</v>
      </c>
      <c r="E24" s="9">
        <f t="shared" si="0"/>
        <v>1</v>
      </c>
      <c r="F24" s="11" t="e">
        <f t="shared" si="1"/>
        <v>#VALUE!</v>
      </c>
      <c r="G24" s="9"/>
      <c r="H24" t="str">
        <f t="shared" si="2"/>
        <v>0</v>
      </c>
      <c r="I24" t="str">
        <f>IF(OR('prihlaska Šotek 2022'!H33=180,'prihlaska Šotek 2022'!H33=180),"80m"," ")</f>
        <v> </v>
      </c>
      <c r="J24" t="str">
        <f>IF(OR('prihlaska Šotek 2022'!I33=180,'prihlaska Šotek 2022'!I33=180),"2m"," ")</f>
        <v> </v>
      </c>
      <c r="K24">
        <f>'prihlaska Šotek 2022'!F33</f>
        <v>0</v>
      </c>
    </row>
    <row r="25" spans="1:11" ht="12.75">
      <c r="A25" s="9">
        <f>'prihlaska Šotek 2022'!D34</f>
        <v>0</v>
      </c>
      <c r="B25" s="9">
        <f>'prihlaska Šotek 2022'!B34</f>
        <v>0</v>
      </c>
      <c r="C25" s="9">
        <f>'prihlaska Šotek 2022'!C34</f>
        <v>0</v>
      </c>
      <c r="D25" s="9">
        <f>'prihlaska Šotek 2022'!E34</f>
        <v>0</v>
      </c>
      <c r="E25" s="9">
        <f t="shared" si="0"/>
        <v>1</v>
      </c>
      <c r="F25" s="11" t="e">
        <f t="shared" si="1"/>
        <v>#VALUE!</v>
      </c>
      <c r="G25" s="9"/>
      <c r="H25" t="str">
        <f t="shared" si="2"/>
        <v>0</v>
      </c>
      <c r="I25" t="str">
        <f>IF(OR('prihlaska Šotek 2022'!H34=180,'prihlaska Šotek 2022'!H34=180),"80m"," ")</f>
        <v> </v>
      </c>
      <c r="J25" t="str">
        <f>IF(OR('prihlaska Šotek 2022'!I34=180,'prihlaska Šotek 2022'!I34=180),"2m"," ")</f>
        <v> </v>
      </c>
      <c r="K25">
        <f>'prihlaska Šotek 2022'!F34</f>
        <v>0</v>
      </c>
    </row>
    <row r="26" spans="1:11" ht="12.75">
      <c r="A26" s="9">
        <f>'prihlaska Šotek 2022'!D35</f>
        <v>0</v>
      </c>
      <c r="B26" s="9">
        <f>'prihlaska Šotek 2022'!B35</f>
        <v>0</v>
      </c>
      <c r="C26" s="9">
        <f>'prihlaska Šotek 2022'!C35</f>
        <v>0</v>
      </c>
      <c r="D26" s="9">
        <f>'prihlaska Šotek 2022'!E35</f>
        <v>0</v>
      </c>
      <c r="E26" s="9">
        <f t="shared" si="0"/>
        <v>1</v>
      </c>
      <c r="F26" s="11" t="e">
        <f t="shared" si="1"/>
        <v>#VALUE!</v>
      </c>
      <c r="G26" s="9"/>
      <c r="H26" t="str">
        <f t="shared" si="2"/>
        <v>0</v>
      </c>
      <c r="I26" t="str">
        <f>IF(OR('prihlaska Šotek 2022'!H35=180,'prihlaska Šotek 2022'!H35=180),"80m"," ")</f>
        <v> </v>
      </c>
      <c r="J26" t="str">
        <f>IF(OR('prihlaska Šotek 2022'!I35=180,'prihlaska Šotek 2022'!I35=180),"2m"," ")</f>
        <v> </v>
      </c>
      <c r="K26">
        <f>'prihlaska Šotek 2022'!F35</f>
        <v>0</v>
      </c>
    </row>
    <row r="27" spans="1:11" ht="12.75">
      <c r="A27" s="9">
        <f>'prihlaska Šotek 2022'!D36</f>
        <v>0</v>
      </c>
      <c r="B27" s="9">
        <f>'prihlaska Šotek 2022'!B36</f>
        <v>0</v>
      </c>
      <c r="C27" s="9">
        <f>'prihlaska Šotek 2022'!C36</f>
        <v>0</v>
      </c>
      <c r="D27" s="9">
        <f>'prihlaska Šotek 2022'!E36</f>
        <v>0</v>
      </c>
      <c r="E27" s="9">
        <f t="shared" si="0"/>
        <v>1</v>
      </c>
      <c r="F27" s="11" t="e">
        <f t="shared" si="1"/>
        <v>#VALUE!</v>
      </c>
      <c r="G27" s="9"/>
      <c r="H27" t="str">
        <f t="shared" si="2"/>
        <v>0</v>
      </c>
      <c r="I27" t="str">
        <f>IF(OR('prihlaska Šotek 2022'!H36=180,'prihlaska Šotek 2022'!H36=180),"80m"," ")</f>
        <v> </v>
      </c>
      <c r="J27" t="str">
        <f>IF(OR('prihlaska Šotek 2022'!I36=180,'prihlaska Šotek 2022'!I36=180),"2m"," ")</f>
        <v> </v>
      </c>
      <c r="K27">
        <f>'prihlaska Šotek 2022'!F36</f>
        <v>0</v>
      </c>
    </row>
    <row r="28" spans="1:11" ht="12.75">
      <c r="A28" s="9">
        <f>'prihlaska Šotek 2022'!D37</f>
        <v>0</v>
      </c>
      <c r="B28" s="9">
        <f>'prihlaska Šotek 2022'!B37</f>
        <v>0</v>
      </c>
      <c r="C28" s="9">
        <f>'prihlaska Šotek 2022'!C37</f>
        <v>0</v>
      </c>
      <c r="D28" s="9">
        <f>'prihlaska Šotek 2022'!E37</f>
        <v>0</v>
      </c>
      <c r="E28" s="9">
        <f t="shared" si="0"/>
        <v>1</v>
      </c>
      <c r="F28" s="11" t="e">
        <f t="shared" si="1"/>
        <v>#VALUE!</v>
      </c>
      <c r="G28" s="9"/>
      <c r="H28" t="str">
        <f t="shared" si="2"/>
        <v>0</v>
      </c>
      <c r="I28" t="str">
        <f>IF(OR('prihlaska Šotek 2022'!H37=180,'prihlaska Šotek 2022'!H37=180),"80m"," ")</f>
        <v> </v>
      </c>
      <c r="J28" t="str">
        <f>IF(OR('prihlaska Šotek 2022'!I37=180,'prihlaska Šotek 2022'!I37=180),"2m"," ")</f>
        <v> </v>
      </c>
      <c r="K28">
        <f>'prihlaska Šotek 2022'!F37</f>
        <v>0</v>
      </c>
    </row>
    <row r="29" spans="1:11" ht="12.75">
      <c r="A29" s="9">
        <f>'prihlaska Šotek 2022'!D38</f>
        <v>0</v>
      </c>
      <c r="B29" s="9">
        <f>'prihlaska Šotek 2022'!B38</f>
        <v>0</v>
      </c>
      <c r="C29" s="9">
        <f>'prihlaska Šotek 2022'!C38</f>
        <v>0</v>
      </c>
      <c r="D29" s="9">
        <f>'prihlaska Šotek 2022'!E38</f>
        <v>0</v>
      </c>
      <c r="E29" s="9">
        <f t="shared" si="0"/>
        <v>1</v>
      </c>
      <c r="F29" s="11" t="e">
        <f t="shared" si="1"/>
        <v>#VALUE!</v>
      </c>
      <c r="G29" s="9"/>
      <c r="H29" t="str">
        <f t="shared" si="2"/>
        <v>0</v>
      </c>
      <c r="I29" t="str">
        <f>IF(OR('prihlaska Šotek 2022'!H38=180,'prihlaska Šotek 2022'!H38=180),"80m"," ")</f>
        <v> </v>
      </c>
      <c r="J29" t="str">
        <f>IF(OR('prihlaska Šotek 2022'!I38=180,'prihlaska Šotek 2022'!I38=180),"2m"," ")</f>
        <v> </v>
      </c>
      <c r="K29">
        <f>'prihlaska Šotek 2022'!F38</f>
        <v>0</v>
      </c>
    </row>
    <row r="30" spans="1:11" ht="12.75">
      <c r="A30" s="9">
        <f>'prihlaska Šotek 2022'!D39</f>
        <v>0</v>
      </c>
      <c r="B30" s="9">
        <f>'prihlaska Šotek 2022'!B39</f>
        <v>0</v>
      </c>
      <c r="C30" s="9">
        <f>'prihlaska Šotek 2022'!C39</f>
        <v>0</v>
      </c>
      <c r="D30" s="9">
        <f>'prihlaska Šotek 2022'!E39</f>
        <v>0</v>
      </c>
      <c r="E30" s="9">
        <f t="shared" si="0"/>
        <v>1</v>
      </c>
      <c r="F30" s="11" t="e">
        <f t="shared" si="1"/>
        <v>#VALUE!</v>
      </c>
      <c r="G30" s="9"/>
      <c r="H30" t="str">
        <f t="shared" si="2"/>
        <v>0</v>
      </c>
      <c r="I30" t="str">
        <f>IF(OR('prihlaska Šotek 2022'!H39=180,'prihlaska Šotek 2022'!H39=180),"80m"," ")</f>
        <v> </v>
      </c>
      <c r="J30" t="str">
        <f>IF(OR('prihlaska Šotek 2022'!I39=180,'prihlaska Šotek 2022'!I39=180),"2m"," ")</f>
        <v> </v>
      </c>
      <c r="K30">
        <f>'prihlaska Šotek 2022'!F39</f>
        <v>0</v>
      </c>
    </row>
    <row r="31" spans="1:11" ht="12.75">
      <c r="A31" s="9">
        <f>'prihlaska Šotek 2022'!D40</f>
        <v>0</v>
      </c>
      <c r="B31" s="9">
        <f>'prihlaska Šotek 2022'!B40</f>
        <v>0</v>
      </c>
      <c r="C31" s="9">
        <f>'prihlaska Šotek 2022'!C40</f>
        <v>0</v>
      </c>
      <c r="D31" s="9">
        <f>'prihlaska Šotek 2022'!E40</f>
        <v>0</v>
      </c>
      <c r="E31" s="9">
        <f t="shared" si="0"/>
        <v>1</v>
      </c>
      <c r="F31" s="11" t="e">
        <f t="shared" si="1"/>
        <v>#VALUE!</v>
      </c>
      <c r="G31" s="9"/>
      <c r="H31" t="str">
        <f t="shared" si="2"/>
        <v>0</v>
      </c>
      <c r="I31" t="str">
        <f>IF(OR('prihlaska Šotek 2022'!H40=180,'prihlaska Šotek 2022'!H40=180),"80m"," ")</f>
        <v> </v>
      </c>
      <c r="J31" t="str">
        <f>IF(OR('prihlaska Šotek 2022'!I40=180,'prihlaska Šotek 2022'!I40=180),"2m"," ")</f>
        <v> </v>
      </c>
      <c r="K31">
        <f>'prihlaska Šotek 2022'!F40</f>
        <v>0</v>
      </c>
    </row>
    <row r="32" spans="1:11" ht="12.75">
      <c r="A32" s="9">
        <f>'prihlaska Šotek 2022'!D41</f>
        <v>0</v>
      </c>
      <c r="B32" s="9">
        <f>'prihlaska Šotek 2022'!B41</f>
        <v>0</v>
      </c>
      <c r="C32" s="9">
        <f>'prihlaska Šotek 2022'!C41</f>
        <v>0</v>
      </c>
      <c r="D32" s="9">
        <f>'prihlaska Šotek 2022'!E41</f>
        <v>0</v>
      </c>
      <c r="E32" s="9">
        <f t="shared" si="0"/>
        <v>1</v>
      </c>
      <c r="F32" s="11" t="e">
        <f t="shared" si="1"/>
        <v>#VALUE!</v>
      </c>
      <c r="G32" s="9"/>
      <c r="H32" t="str">
        <f t="shared" si="2"/>
        <v>0</v>
      </c>
      <c r="I32" t="str">
        <f>IF(OR('prihlaska Šotek 2022'!H41=180,'prihlaska Šotek 2022'!H41=180),"80m"," ")</f>
        <v> </v>
      </c>
      <c r="J32" t="str">
        <f>IF(OR('prihlaska Šotek 2022'!I41=180,'prihlaska Šotek 2022'!I41=180),"2m"," ")</f>
        <v> </v>
      </c>
      <c r="K32">
        <f>'prihlaska Šotek 2022'!F41</f>
        <v>0</v>
      </c>
    </row>
    <row r="33" spans="1:11" ht="12.75">
      <c r="A33" s="9">
        <f>'prihlaska Šotek 2022'!D42</f>
        <v>0</v>
      </c>
      <c r="B33" s="9">
        <f>'prihlaska Šotek 2022'!B42</f>
        <v>0</v>
      </c>
      <c r="C33" s="9">
        <f>'prihlaska Šotek 2022'!C42</f>
        <v>0</v>
      </c>
      <c r="D33" s="9">
        <f>'prihlaska Šotek 2022'!E42</f>
        <v>0</v>
      </c>
      <c r="E33" s="9">
        <f t="shared" si="0"/>
        <v>1</v>
      </c>
      <c r="F33" s="11" t="e">
        <f aca="true" t="shared" si="3" ref="F33:F50">IF(MID(K33,4,2)&gt;"30","1900"+MID(K33,4,2),"2000"+MID(K33,4,2))</f>
        <v>#VALUE!</v>
      </c>
      <c r="G33" s="9"/>
      <c r="H33" t="str">
        <f aca="true" t="shared" si="4" ref="H33:H50">MID(K33,1,3)</f>
        <v>0</v>
      </c>
      <c r="I33" t="str">
        <f>IF(OR('prihlaska Šotek 2022'!H42=180,'prihlaska Šotek 2022'!H42=180),"80m"," ")</f>
        <v> </v>
      </c>
      <c r="J33" t="str">
        <f>IF(OR('prihlaska Šotek 2022'!I42=180,'prihlaska Šotek 2022'!I42=180),"2m"," ")</f>
        <v> </v>
      </c>
      <c r="K33">
        <f>'prihlaska Šotek 2022'!F42</f>
        <v>0</v>
      </c>
    </row>
    <row r="34" spans="1:11" ht="12.75">
      <c r="A34" s="9">
        <f>'prihlaska Šotek 2022'!D43</f>
        <v>0</v>
      </c>
      <c r="B34" s="9">
        <f>'prihlaska Šotek 2022'!B43</f>
        <v>0</v>
      </c>
      <c r="C34" s="9">
        <f>'prihlaska Šotek 2022'!C43</f>
        <v>0</v>
      </c>
      <c r="D34" s="9">
        <f>'prihlaska Šotek 2022'!E43</f>
        <v>0</v>
      </c>
      <c r="E34" s="9">
        <f t="shared" si="0"/>
        <v>1</v>
      </c>
      <c r="F34" s="11" t="e">
        <f t="shared" si="3"/>
        <v>#VALUE!</v>
      </c>
      <c r="G34" s="9"/>
      <c r="H34" t="str">
        <f t="shared" si="4"/>
        <v>0</v>
      </c>
      <c r="I34" t="str">
        <f>IF(OR('prihlaska Šotek 2022'!H43=180,'prihlaska Šotek 2022'!H43=180),"80m"," ")</f>
        <v> </v>
      </c>
      <c r="J34" t="str">
        <f>IF(OR('prihlaska Šotek 2022'!I43=180,'prihlaska Šotek 2022'!I43=180),"2m"," ")</f>
        <v> </v>
      </c>
      <c r="K34">
        <f>'prihlaska Šotek 2022'!F43</f>
        <v>0</v>
      </c>
    </row>
    <row r="35" spans="1:11" ht="12.75">
      <c r="A35" s="9">
        <f>'prihlaska Šotek 2022'!D44</f>
        <v>0</v>
      </c>
      <c r="B35" s="9">
        <f>'prihlaska Šotek 2022'!B44</f>
        <v>0</v>
      </c>
      <c r="C35" s="9">
        <f>'prihlaska Šotek 2022'!C44</f>
        <v>0</v>
      </c>
      <c r="D35" s="9">
        <f>'prihlaska Šotek 2022'!E44</f>
        <v>0</v>
      </c>
      <c r="E35" s="9">
        <f t="shared" si="0"/>
        <v>1</v>
      </c>
      <c r="F35" s="11" t="e">
        <f t="shared" si="3"/>
        <v>#VALUE!</v>
      </c>
      <c r="G35" s="9"/>
      <c r="H35" t="str">
        <f t="shared" si="4"/>
        <v>0</v>
      </c>
      <c r="I35" t="str">
        <f>IF(OR('prihlaska Šotek 2022'!H44=180,'prihlaska Šotek 2022'!H44=180),"80m"," ")</f>
        <v> </v>
      </c>
      <c r="J35" t="str">
        <f>IF(OR('prihlaska Šotek 2022'!I44=180,'prihlaska Šotek 2022'!I44=180),"2m"," ")</f>
        <v> </v>
      </c>
      <c r="K35">
        <f>'prihlaska Šotek 2022'!F44</f>
        <v>0</v>
      </c>
    </row>
    <row r="36" spans="1:11" ht="12.75">
      <c r="A36" s="9">
        <f>'prihlaska Šotek 2022'!D45</f>
        <v>0</v>
      </c>
      <c r="B36" s="9">
        <f>'prihlaska Šotek 2022'!B45</f>
        <v>0</v>
      </c>
      <c r="C36" s="9">
        <f>'prihlaska Šotek 2022'!C45</f>
        <v>0</v>
      </c>
      <c r="D36" s="9">
        <f>'prihlaska Šotek 2022'!E45</f>
        <v>0</v>
      </c>
      <c r="E36" s="9">
        <f t="shared" si="0"/>
        <v>1</v>
      </c>
      <c r="F36" s="11" t="e">
        <f t="shared" si="3"/>
        <v>#VALUE!</v>
      </c>
      <c r="G36" s="9"/>
      <c r="H36" t="str">
        <f t="shared" si="4"/>
        <v>0</v>
      </c>
      <c r="I36" t="str">
        <f>IF(OR('prihlaska Šotek 2022'!H45=180,'prihlaska Šotek 2022'!H45=180),"80m"," ")</f>
        <v> </v>
      </c>
      <c r="J36" t="str">
        <f>IF(OR('prihlaska Šotek 2022'!I45=180,'prihlaska Šotek 2022'!I45=180),"2m"," ")</f>
        <v> </v>
      </c>
      <c r="K36">
        <f>'prihlaska Šotek 2022'!F45</f>
        <v>0</v>
      </c>
    </row>
    <row r="37" spans="1:11" ht="12.75">
      <c r="A37" s="9">
        <f>'prihlaska Šotek 2022'!D46</f>
        <v>0</v>
      </c>
      <c r="B37" s="9">
        <f>'prihlaska Šotek 2022'!B46</f>
        <v>0</v>
      </c>
      <c r="C37" s="9">
        <f>'prihlaska Šotek 2022'!C46</f>
        <v>0</v>
      </c>
      <c r="D37" s="9">
        <f>'prihlaska Šotek 2022'!E46</f>
        <v>0</v>
      </c>
      <c r="E37" s="9">
        <f t="shared" si="0"/>
        <v>1</v>
      </c>
      <c r="F37" s="11" t="e">
        <f t="shared" si="3"/>
        <v>#VALUE!</v>
      </c>
      <c r="G37" s="9"/>
      <c r="H37" t="str">
        <f t="shared" si="4"/>
        <v>0</v>
      </c>
      <c r="I37" t="str">
        <f>IF(OR('prihlaska Šotek 2022'!H46=180,'prihlaska Šotek 2022'!H46=180),"80m"," ")</f>
        <v> </v>
      </c>
      <c r="J37" t="str">
        <f>IF(OR('prihlaska Šotek 2022'!I46=180,'prihlaska Šotek 2022'!I46=180),"2m"," ")</f>
        <v> </v>
      </c>
      <c r="K37">
        <f>'prihlaska Šotek 2022'!F46</f>
        <v>0</v>
      </c>
    </row>
    <row r="38" spans="1:11" ht="12.75">
      <c r="A38" s="9">
        <f>'prihlaska Šotek 2022'!D47</f>
        <v>0</v>
      </c>
      <c r="B38" s="9">
        <f>'prihlaska Šotek 2022'!B47</f>
        <v>0</v>
      </c>
      <c r="C38" s="9">
        <f>'prihlaska Šotek 2022'!C47</f>
        <v>0</v>
      </c>
      <c r="D38" s="9">
        <f>'prihlaska Šotek 2022'!E47</f>
        <v>0</v>
      </c>
      <c r="E38" s="9">
        <f t="shared" si="0"/>
        <v>1</v>
      </c>
      <c r="F38" s="11" t="e">
        <f t="shared" si="3"/>
        <v>#VALUE!</v>
      </c>
      <c r="G38" s="9"/>
      <c r="H38" t="str">
        <f t="shared" si="4"/>
        <v>0</v>
      </c>
      <c r="I38" t="str">
        <f>IF(OR('prihlaska Šotek 2022'!H47=180,'prihlaska Šotek 2022'!H47=180),"80m"," ")</f>
        <v> </v>
      </c>
      <c r="J38" t="str">
        <f>IF(OR('prihlaska Šotek 2022'!I47=180,'prihlaska Šotek 2022'!I47=180),"2m"," ")</f>
        <v> </v>
      </c>
      <c r="K38">
        <f>'prihlaska Šotek 2022'!F47</f>
        <v>0</v>
      </c>
    </row>
    <row r="39" spans="1:11" ht="12.75">
      <c r="A39" s="9">
        <f>'prihlaska Šotek 2022'!D48</f>
        <v>0</v>
      </c>
      <c r="B39" s="9">
        <f>'prihlaska Šotek 2022'!B48</f>
        <v>0</v>
      </c>
      <c r="C39" s="9">
        <f>'prihlaska Šotek 2022'!C48</f>
        <v>0</v>
      </c>
      <c r="D39" s="9">
        <f>'prihlaska Šotek 2022'!E48</f>
        <v>0</v>
      </c>
      <c r="E39" s="9">
        <f t="shared" si="0"/>
        <v>1</v>
      </c>
      <c r="F39" s="11" t="e">
        <f t="shared" si="3"/>
        <v>#VALUE!</v>
      </c>
      <c r="G39" s="9"/>
      <c r="H39" t="str">
        <f t="shared" si="4"/>
        <v>0</v>
      </c>
      <c r="I39" t="str">
        <f>IF(OR('prihlaska Šotek 2022'!H48=180,'prihlaska Šotek 2022'!H48=180),"80m"," ")</f>
        <v> </v>
      </c>
      <c r="J39" t="str">
        <f>IF(OR('prihlaska Šotek 2022'!I48=180,'prihlaska Šotek 2022'!I48=180),"2m"," ")</f>
        <v> </v>
      </c>
      <c r="K39">
        <f>'prihlaska Šotek 2022'!F48</f>
        <v>0</v>
      </c>
    </row>
    <row r="40" spans="1:11" ht="12.75">
      <c r="A40" s="9">
        <f>'prihlaska Šotek 2022'!D49</f>
        <v>0</v>
      </c>
      <c r="B40" s="9">
        <f>'prihlaska Šotek 2022'!B49</f>
        <v>0</v>
      </c>
      <c r="C40" s="9">
        <f>'prihlaska Šotek 2022'!C49</f>
        <v>0</v>
      </c>
      <c r="D40" s="9">
        <f>'prihlaska Šotek 2022'!E49</f>
        <v>0</v>
      </c>
      <c r="E40" s="9">
        <f t="shared" si="0"/>
        <v>1</v>
      </c>
      <c r="F40" s="11" t="e">
        <f t="shared" si="3"/>
        <v>#VALUE!</v>
      </c>
      <c r="G40" s="9"/>
      <c r="H40" t="str">
        <f t="shared" si="4"/>
        <v>0</v>
      </c>
      <c r="I40" t="str">
        <f>IF(OR('prihlaska Šotek 2022'!H49=180,'prihlaska Šotek 2022'!H49=180),"80m"," ")</f>
        <v> </v>
      </c>
      <c r="J40" t="str">
        <f>IF(OR('prihlaska Šotek 2022'!I49=180,'prihlaska Šotek 2022'!I49=180),"2m"," ")</f>
        <v> </v>
      </c>
      <c r="K40">
        <f>'prihlaska Šotek 2022'!F49</f>
        <v>0</v>
      </c>
    </row>
    <row r="41" spans="1:11" ht="12.75">
      <c r="A41" s="9">
        <f>'prihlaska Šotek 2022'!D50</f>
        <v>0</v>
      </c>
      <c r="B41" s="9">
        <f>'prihlaska Šotek 2022'!B50</f>
        <v>0</v>
      </c>
      <c r="C41" s="9">
        <f>'prihlaska Šotek 2022'!C50</f>
        <v>0</v>
      </c>
      <c r="D41" s="9">
        <f>'prihlaska Šotek 2022'!E50</f>
        <v>0</v>
      </c>
      <c r="E41" s="9">
        <f t="shared" si="0"/>
        <v>1</v>
      </c>
      <c r="F41" s="11" t="e">
        <f t="shared" si="3"/>
        <v>#VALUE!</v>
      </c>
      <c r="G41" s="9"/>
      <c r="H41" t="str">
        <f t="shared" si="4"/>
        <v>0</v>
      </c>
      <c r="I41" t="str">
        <f>IF(OR('prihlaska Šotek 2022'!H50=180,'prihlaska Šotek 2022'!H50=180),"80m"," ")</f>
        <v> </v>
      </c>
      <c r="J41" t="str">
        <f>IF(OR('prihlaska Šotek 2022'!I50=180,'prihlaska Šotek 2022'!I50=180),"2m"," ")</f>
        <v> </v>
      </c>
      <c r="K41">
        <f>'prihlaska Šotek 2022'!F50</f>
        <v>0</v>
      </c>
    </row>
    <row r="42" spans="1:11" ht="12.75">
      <c r="A42" s="9">
        <f>'prihlaska Šotek 2022'!D51</f>
        <v>0</v>
      </c>
      <c r="B42" s="9">
        <f>'prihlaska Šotek 2022'!B51</f>
        <v>0</v>
      </c>
      <c r="C42" s="9">
        <f>'prihlaska Šotek 2022'!C51</f>
        <v>0</v>
      </c>
      <c r="D42" s="9">
        <f>'prihlaska Šotek 2022'!E51</f>
        <v>0</v>
      </c>
      <c r="E42" s="9">
        <f t="shared" si="0"/>
        <v>1</v>
      </c>
      <c r="F42" s="11" t="e">
        <f t="shared" si="3"/>
        <v>#VALUE!</v>
      </c>
      <c r="G42" s="9"/>
      <c r="H42" t="str">
        <f t="shared" si="4"/>
        <v>0</v>
      </c>
      <c r="I42" t="str">
        <f>IF(OR('prihlaska Šotek 2022'!H51=180,'prihlaska Šotek 2022'!H51=180),"80m"," ")</f>
        <v> </v>
      </c>
      <c r="J42" t="str">
        <f>IF(OR('prihlaska Šotek 2022'!I51=180,'prihlaska Šotek 2022'!I51=180),"2m"," ")</f>
        <v> </v>
      </c>
      <c r="K42">
        <f>'prihlaska Šotek 2022'!F51</f>
        <v>0</v>
      </c>
    </row>
    <row r="43" spans="1:11" ht="12.75">
      <c r="A43" s="9">
        <f>'prihlaska Šotek 2022'!D52</f>
        <v>0</v>
      </c>
      <c r="B43" s="9">
        <f>'prihlaska Šotek 2022'!B52</f>
        <v>0</v>
      </c>
      <c r="C43" s="9">
        <f>'prihlaska Šotek 2022'!C52</f>
        <v>0</v>
      </c>
      <c r="D43" s="9">
        <f>'prihlaska Šotek 2022'!E52</f>
        <v>0</v>
      </c>
      <c r="E43" s="9">
        <f t="shared" si="0"/>
        <v>1</v>
      </c>
      <c r="F43" s="11" t="e">
        <f t="shared" si="3"/>
        <v>#VALUE!</v>
      </c>
      <c r="G43" s="9"/>
      <c r="H43" t="str">
        <f t="shared" si="4"/>
        <v>0</v>
      </c>
      <c r="I43" t="str">
        <f>IF(OR('prihlaska Šotek 2022'!H52=180,'prihlaska Šotek 2022'!H52=180),"80m"," ")</f>
        <v> </v>
      </c>
      <c r="J43" t="str">
        <f>IF(OR('prihlaska Šotek 2022'!I52=180,'prihlaska Šotek 2022'!I52=180),"2m"," ")</f>
        <v> </v>
      </c>
      <c r="K43">
        <f>'prihlaska Šotek 2022'!F52</f>
        <v>0</v>
      </c>
    </row>
    <row r="44" spans="1:11" ht="12.75">
      <c r="A44" s="9">
        <f>'prihlaska Šotek 2022'!D53</f>
        <v>0</v>
      </c>
      <c r="B44" s="9">
        <f>'prihlaska Šotek 2022'!B53</f>
        <v>0</v>
      </c>
      <c r="C44" s="9">
        <f>'prihlaska Šotek 2022'!C53</f>
        <v>0</v>
      </c>
      <c r="D44" s="9">
        <f>'prihlaska Šotek 2022'!E53</f>
        <v>0</v>
      </c>
      <c r="E44" s="9">
        <f t="shared" si="0"/>
        <v>1</v>
      </c>
      <c r="F44" s="11" t="e">
        <f t="shared" si="3"/>
        <v>#VALUE!</v>
      </c>
      <c r="G44" s="9"/>
      <c r="H44" t="str">
        <f t="shared" si="4"/>
        <v>0</v>
      </c>
      <c r="I44" t="str">
        <f>IF(OR('prihlaska Šotek 2022'!H53=180,'prihlaska Šotek 2022'!H53=180),"80m"," ")</f>
        <v> </v>
      </c>
      <c r="J44" t="str">
        <f>IF(OR('prihlaska Šotek 2022'!I53=180,'prihlaska Šotek 2022'!I53=180),"2m"," ")</f>
        <v> </v>
      </c>
      <c r="K44">
        <f>'prihlaska Šotek 2022'!F53</f>
        <v>0</v>
      </c>
    </row>
    <row r="45" spans="1:11" ht="12.75">
      <c r="A45" s="9">
        <f>'prihlaska Šotek 2022'!D54</f>
        <v>0</v>
      </c>
      <c r="B45" s="9">
        <f>'prihlaska Šotek 2022'!B54</f>
        <v>0</v>
      </c>
      <c r="C45" s="9">
        <f>'prihlaska Šotek 2022'!C54</f>
        <v>0</v>
      </c>
      <c r="D45" s="9">
        <f>'prihlaska Šotek 2022'!E54</f>
        <v>0</v>
      </c>
      <c r="E45" s="9">
        <f t="shared" si="0"/>
        <v>1</v>
      </c>
      <c r="F45" s="11" t="e">
        <f t="shared" si="3"/>
        <v>#VALUE!</v>
      </c>
      <c r="G45" s="9"/>
      <c r="H45" t="str">
        <f t="shared" si="4"/>
        <v>0</v>
      </c>
      <c r="I45" t="str">
        <f>IF(OR('prihlaska Šotek 2022'!H54=180,'prihlaska Šotek 2022'!H54=180),"80m"," ")</f>
        <v> </v>
      </c>
      <c r="J45" t="str">
        <f>IF(OR('prihlaska Šotek 2022'!I54=180,'prihlaska Šotek 2022'!I54=180),"2m"," ")</f>
        <v> </v>
      </c>
      <c r="K45">
        <f>'prihlaska Šotek 2022'!F54</f>
        <v>0</v>
      </c>
    </row>
    <row r="46" spans="1:11" ht="12.75">
      <c r="A46" s="9">
        <f>'prihlaska Šotek 2022'!D55</f>
        <v>0</v>
      </c>
      <c r="B46" s="9">
        <f>'prihlaska Šotek 2022'!B55</f>
        <v>0</v>
      </c>
      <c r="C46" s="9">
        <f>'prihlaska Šotek 2022'!C55</f>
        <v>0</v>
      </c>
      <c r="D46" s="9">
        <f>'prihlaska Šotek 2022'!E55</f>
        <v>0</v>
      </c>
      <c r="E46" s="9">
        <f t="shared" si="0"/>
        <v>1</v>
      </c>
      <c r="F46" s="11" t="e">
        <f t="shared" si="3"/>
        <v>#VALUE!</v>
      </c>
      <c r="G46" s="9"/>
      <c r="H46" t="str">
        <f t="shared" si="4"/>
        <v>0</v>
      </c>
      <c r="I46" t="str">
        <f>IF(OR('prihlaska Šotek 2022'!H55=180,'prihlaska Šotek 2022'!H55=180),"80m"," ")</f>
        <v> </v>
      </c>
      <c r="J46" t="str">
        <f>IF(OR('prihlaska Šotek 2022'!I55=180,'prihlaska Šotek 2022'!I55=180),"2m"," ")</f>
        <v> </v>
      </c>
      <c r="K46">
        <f>'prihlaska Šotek 2022'!F55</f>
        <v>0</v>
      </c>
    </row>
    <row r="47" spans="1:11" ht="12.75">
      <c r="A47" s="9">
        <f>'prihlaska Šotek 2022'!D56</f>
        <v>0</v>
      </c>
      <c r="B47" s="9">
        <f>'prihlaska Šotek 2022'!B56</f>
        <v>0</v>
      </c>
      <c r="C47" s="9">
        <f>'prihlaska Šotek 2022'!C56</f>
        <v>0</v>
      </c>
      <c r="D47" s="9">
        <f>'prihlaska Šotek 2022'!E56</f>
        <v>0</v>
      </c>
      <c r="E47" s="9">
        <f t="shared" si="0"/>
        <v>1</v>
      </c>
      <c r="F47" s="11" t="e">
        <f t="shared" si="3"/>
        <v>#VALUE!</v>
      </c>
      <c r="G47" s="9"/>
      <c r="H47" t="str">
        <f t="shared" si="4"/>
        <v>0</v>
      </c>
      <c r="I47" t="str">
        <f>IF(OR('prihlaska Šotek 2022'!H56=180,'prihlaska Šotek 2022'!H56=180),"80m"," ")</f>
        <v> </v>
      </c>
      <c r="J47" t="str">
        <f>IF(OR('prihlaska Šotek 2022'!I56=180,'prihlaska Šotek 2022'!I56=180),"2m"," ")</f>
        <v> </v>
      </c>
      <c r="K47">
        <f>'prihlaska Šotek 2022'!F56</f>
        <v>0</v>
      </c>
    </row>
    <row r="48" spans="1:11" ht="12.75">
      <c r="A48" s="9">
        <f>'prihlaska Šotek 2022'!D57</f>
        <v>0</v>
      </c>
      <c r="B48" s="9">
        <f>'prihlaska Šotek 2022'!B57</f>
        <v>0</v>
      </c>
      <c r="C48" s="9">
        <f>'prihlaska Šotek 2022'!C57</f>
        <v>0</v>
      </c>
      <c r="D48" s="9">
        <f>'prihlaska Šotek 2022'!E57</f>
        <v>0</v>
      </c>
      <c r="E48" s="9">
        <f t="shared" si="0"/>
        <v>1</v>
      </c>
      <c r="F48" s="11" t="e">
        <f t="shared" si="3"/>
        <v>#VALUE!</v>
      </c>
      <c r="G48" s="9"/>
      <c r="H48" t="str">
        <f t="shared" si="4"/>
        <v>0</v>
      </c>
      <c r="I48" t="str">
        <f>IF(OR('prihlaska Šotek 2022'!H57=180,'prihlaska Šotek 2022'!H57=180),"80m"," ")</f>
        <v> </v>
      </c>
      <c r="J48" t="str">
        <f>IF(OR('prihlaska Šotek 2022'!I57=180,'prihlaska Šotek 2022'!I57=180),"2m"," ")</f>
        <v> </v>
      </c>
      <c r="K48">
        <f>'prihlaska Šotek 2022'!F57</f>
        <v>0</v>
      </c>
    </row>
    <row r="49" spans="1:11" ht="12.75">
      <c r="A49" s="9">
        <f>'prihlaska Šotek 2022'!D58</f>
        <v>0</v>
      </c>
      <c r="B49" s="9">
        <f>'prihlaska Šotek 2022'!B58</f>
        <v>0</v>
      </c>
      <c r="C49" s="9">
        <f>'prihlaska Šotek 2022'!C58</f>
        <v>0</v>
      </c>
      <c r="D49" s="9">
        <f>'prihlaska Šotek 2022'!E58</f>
        <v>0</v>
      </c>
      <c r="E49" s="9">
        <f t="shared" si="0"/>
        <v>1</v>
      </c>
      <c r="F49" s="11" t="e">
        <f t="shared" si="3"/>
        <v>#VALUE!</v>
      </c>
      <c r="G49" s="9"/>
      <c r="H49" t="str">
        <f t="shared" si="4"/>
        <v>0</v>
      </c>
      <c r="I49" t="str">
        <f>IF(OR('prihlaska Šotek 2022'!H58=180,'prihlaska Šotek 2022'!H58=180),"80m"," ")</f>
        <v> </v>
      </c>
      <c r="J49" t="str">
        <f>IF(OR('prihlaska Šotek 2022'!I58=180,'prihlaska Šotek 2022'!I58=180),"2m"," ")</f>
        <v> </v>
      </c>
      <c r="K49">
        <f>'prihlaska Šotek 2022'!F58</f>
        <v>0</v>
      </c>
    </row>
    <row r="50" spans="1:11" ht="12.75">
      <c r="A50" s="9">
        <f>'prihlaska Šotek 2022'!D61</f>
        <v>0</v>
      </c>
      <c r="B50" s="9">
        <f>'prihlaska Šotek 2022'!B61</f>
        <v>0</v>
      </c>
      <c r="C50" s="9">
        <f>'prihlaska Šotek 2022'!C61</f>
        <v>0</v>
      </c>
      <c r="D50" s="9">
        <f>'prihlaska Šotek 2022'!E61</f>
        <v>0</v>
      </c>
      <c r="E50" s="9">
        <f t="shared" si="0"/>
        <v>1</v>
      </c>
      <c r="F50" s="11" t="e">
        <f t="shared" si="3"/>
        <v>#VALUE!</v>
      </c>
      <c r="G50" s="9"/>
      <c r="H50" t="str">
        <f t="shared" si="4"/>
        <v>0</v>
      </c>
      <c r="I50" t="str">
        <f>IF(OR('prihlaska Šotek 2022'!H59=180,'prihlaska Šotek 2022'!H59=180),"80m"," ")</f>
        <v> </v>
      </c>
      <c r="J50" t="str">
        <f>IF(OR('prihlaska Šotek 2022'!I59=180,'prihlaska Šotek 2022'!I59=180),"2m"," ")</f>
        <v> </v>
      </c>
      <c r="K50">
        <f>'prihlaska Šotek 2022'!F61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3" sqref="J3"/>
    </sheetView>
  </sheetViews>
  <sheetFormatPr defaultColWidth="9.00390625" defaultRowHeight="12.75"/>
  <cols>
    <col min="2" max="3" width="18.125" style="0" customWidth="1"/>
    <col min="4" max="5" width="18.375" style="0" customWidth="1"/>
    <col min="6" max="7" width="18.50390625" style="0" customWidth="1"/>
    <col min="8" max="8" width="27.375" style="0" customWidth="1"/>
  </cols>
  <sheetData>
    <row r="1" spans="1:8" ht="13.5" thickBot="1">
      <c r="A1" s="56" t="s">
        <v>42</v>
      </c>
      <c r="B1" s="57" t="s">
        <v>96</v>
      </c>
      <c r="C1" s="57" t="s">
        <v>103</v>
      </c>
      <c r="D1" s="57" t="s">
        <v>97</v>
      </c>
      <c r="E1" s="57" t="s">
        <v>103</v>
      </c>
      <c r="F1" s="57" t="s">
        <v>98</v>
      </c>
      <c r="G1" s="63" t="s">
        <v>103</v>
      </c>
      <c r="H1" s="58" t="s">
        <v>104</v>
      </c>
    </row>
    <row r="2" spans="1:8" ht="13.5" thickBot="1">
      <c r="A2" s="65" t="s">
        <v>68</v>
      </c>
      <c r="B2" s="65" t="s">
        <v>99</v>
      </c>
      <c r="C2" s="65">
        <v>123456</v>
      </c>
      <c r="D2" s="65" t="s">
        <v>100</v>
      </c>
      <c r="E2" s="65">
        <v>234567</v>
      </c>
      <c r="F2" s="65" t="s">
        <v>101</v>
      </c>
      <c r="G2" s="65">
        <v>345678</v>
      </c>
      <c r="H2" s="59">
        <v>300</v>
      </c>
    </row>
    <row r="3" spans="1:8" ht="12.75">
      <c r="A3" s="10"/>
      <c r="B3" s="10"/>
      <c r="C3" s="10"/>
      <c r="D3" s="10"/>
      <c r="E3" s="10"/>
      <c r="F3" s="10"/>
      <c r="G3" s="10"/>
      <c r="H3" s="10">
        <v>0</v>
      </c>
    </row>
    <row r="4" spans="1:8" ht="12.75">
      <c r="A4" s="8"/>
      <c r="B4" s="8"/>
      <c r="C4" s="8"/>
      <c r="D4" s="8"/>
      <c r="E4" s="8"/>
      <c r="F4" s="8"/>
      <c r="G4" s="8"/>
      <c r="H4" s="8" t="str">
        <f>IF(OR($A4="M12",$A4="D12",$A4="M14",$A4="D14",$A4="M60",$A4="D60",$A4="M70",$A4="M16",$A4="D16",$A4="M19",$A4="D19",$A4="M20",$A4="D20",$A4="M40",$A4="D35",$A4="M50",$A4="D50"),250,"0")</f>
        <v>0</v>
      </c>
    </row>
    <row r="5" spans="1:8" ht="12.75">
      <c r="A5" s="8"/>
      <c r="B5" s="8"/>
      <c r="C5" s="8"/>
      <c r="D5" s="8"/>
      <c r="E5" s="8"/>
      <c r="F5" s="8"/>
      <c r="G5" s="8"/>
      <c r="H5" s="8" t="str">
        <f aca="true" t="shared" si="0" ref="H5:H19">IF(OR($A5="M12",$A5="D12",$A5="M14",$A5="D14",$A5="M60",$A5="D60",$A5="M70",$A5="M16",$A5="D16",$A5="M19",$A5="D19",$A5="M20",$A5="D20",$A5="M40",$A5="D35",$A5="M50",$A5="D50"),250,"0")</f>
        <v>0</v>
      </c>
    </row>
    <row r="6" spans="1:8" ht="12.75">
      <c r="A6" s="8"/>
      <c r="B6" s="8"/>
      <c r="C6" s="8"/>
      <c r="D6" s="8"/>
      <c r="E6" s="8"/>
      <c r="F6" s="8"/>
      <c r="G6" s="8"/>
      <c r="H6" s="8" t="str">
        <f t="shared" si="0"/>
        <v>0</v>
      </c>
    </row>
    <row r="7" spans="1:8" ht="12.75">
      <c r="A7" s="8"/>
      <c r="B7" s="8"/>
      <c r="C7" s="8"/>
      <c r="D7" s="8"/>
      <c r="E7" s="8"/>
      <c r="F7" s="8"/>
      <c r="G7" s="8"/>
      <c r="H7" s="8" t="str">
        <f t="shared" si="0"/>
        <v>0</v>
      </c>
    </row>
    <row r="8" spans="1:8" ht="12.75">
      <c r="A8" s="8"/>
      <c r="B8" s="8"/>
      <c r="C8" s="8"/>
      <c r="D8" s="8"/>
      <c r="E8" s="8"/>
      <c r="F8" s="8"/>
      <c r="G8" s="8"/>
      <c r="H8" s="8" t="str">
        <f t="shared" si="0"/>
        <v>0</v>
      </c>
    </row>
    <row r="9" spans="1:8" ht="12.75">
      <c r="A9" s="8"/>
      <c r="B9" s="8"/>
      <c r="C9" s="8"/>
      <c r="D9" s="8"/>
      <c r="E9" s="8"/>
      <c r="F9" s="8"/>
      <c r="G9" s="8"/>
      <c r="H9" s="8" t="str">
        <f t="shared" si="0"/>
        <v>0</v>
      </c>
    </row>
    <row r="10" spans="1:8" ht="12.75">
      <c r="A10" s="8"/>
      <c r="B10" s="8"/>
      <c r="C10" s="8"/>
      <c r="D10" s="8"/>
      <c r="E10" s="8"/>
      <c r="F10" s="8"/>
      <c r="G10" s="8"/>
      <c r="H10" s="8" t="str">
        <f t="shared" si="0"/>
        <v>0</v>
      </c>
    </row>
    <row r="11" spans="1:8" ht="12.75">
      <c r="A11" s="8"/>
      <c r="B11" s="8"/>
      <c r="C11" s="8"/>
      <c r="D11" s="8"/>
      <c r="E11" s="8"/>
      <c r="F11" s="8"/>
      <c r="G11" s="8"/>
      <c r="H11" s="8" t="str">
        <f t="shared" si="0"/>
        <v>0</v>
      </c>
    </row>
    <row r="12" spans="1:8" ht="12.75">
      <c r="A12" s="8"/>
      <c r="B12" s="8"/>
      <c r="C12" s="8"/>
      <c r="D12" s="8"/>
      <c r="E12" s="8"/>
      <c r="F12" s="8"/>
      <c r="G12" s="8"/>
      <c r="H12" s="8" t="str">
        <f t="shared" si="0"/>
        <v>0</v>
      </c>
    </row>
    <row r="13" spans="1:8" ht="12.75">
      <c r="A13" s="8"/>
      <c r="B13" s="8"/>
      <c r="C13" s="8"/>
      <c r="D13" s="8"/>
      <c r="E13" s="8"/>
      <c r="F13" s="8"/>
      <c r="G13" s="8"/>
      <c r="H13" s="8" t="str">
        <f t="shared" si="0"/>
        <v>0</v>
      </c>
    </row>
    <row r="14" spans="1:8" ht="12.75">
      <c r="A14" s="8"/>
      <c r="B14" s="8"/>
      <c r="C14" s="8"/>
      <c r="D14" s="8"/>
      <c r="E14" s="8"/>
      <c r="F14" s="8"/>
      <c r="G14" s="8"/>
      <c r="H14" s="8" t="str">
        <f t="shared" si="0"/>
        <v>0</v>
      </c>
    </row>
    <row r="15" spans="1:8" ht="12.75">
      <c r="A15" s="8"/>
      <c r="B15" s="8"/>
      <c r="C15" s="8"/>
      <c r="D15" s="8"/>
      <c r="E15" s="8"/>
      <c r="F15" s="8"/>
      <c r="G15" s="8"/>
      <c r="H15" s="8" t="str">
        <f t="shared" si="0"/>
        <v>0</v>
      </c>
    </row>
    <row r="16" spans="1:8" ht="12.75">
      <c r="A16" s="8"/>
      <c r="B16" s="8"/>
      <c r="C16" s="8"/>
      <c r="D16" s="8"/>
      <c r="E16" s="8"/>
      <c r="F16" s="8"/>
      <c r="G16" s="8"/>
      <c r="H16" s="8" t="str">
        <f t="shared" si="0"/>
        <v>0</v>
      </c>
    </row>
    <row r="17" spans="1:8" ht="12.75">
      <c r="A17" s="8"/>
      <c r="B17" s="8"/>
      <c r="C17" s="8"/>
      <c r="D17" s="8"/>
      <c r="E17" s="8"/>
      <c r="F17" s="8"/>
      <c r="G17" s="8"/>
      <c r="H17" s="8" t="str">
        <f t="shared" si="0"/>
        <v>0</v>
      </c>
    </row>
    <row r="18" spans="1:8" ht="12.75">
      <c r="A18" s="8"/>
      <c r="B18" s="8"/>
      <c r="C18" s="8"/>
      <c r="D18" s="8"/>
      <c r="E18" s="8"/>
      <c r="F18" s="8"/>
      <c r="G18" s="8"/>
      <c r="H18" s="8" t="str">
        <f t="shared" si="0"/>
        <v>0</v>
      </c>
    </row>
    <row r="19" spans="1:8" ht="13.5" thickBot="1">
      <c r="A19" s="8"/>
      <c r="B19" s="8"/>
      <c r="C19" s="8"/>
      <c r="D19" s="8"/>
      <c r="E19" s="8"/>
      <c r="F19" s="60"/>
      <c r="G19" s="60"/>
      <c r="H19" s="8" t="str">
        <f t="shared" si="0"/>
        <v>0</v>
      </c>
    </row>
    <row r="20" spans="6:8" ht="13.5" thickBot="1">
      <c r="F20" s="61" t="s">
        <v>102</v>
      </c>
      <c r="G20" s="64"/>
      <c r="H20" s="62">
        <f>SUM(H3:H19)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UMY</dc:creator>
  <cp:keywords/>
  <dc:description/>
  <cp:lastModifiedBy>Miroslav Vlach</cp:lastModifiedBy>
  <cp:lastPrinted>2014-06-03T13:24:16Z</cp:lastPrinted>
  <dcterms:created xsi:type="dcterms:W3CDTF">2006-04-17T17:53:49Z</dcterms:created>
  <dcterms:modified xsi:type="dcterms:W3CDTF">2022-04-07T07:38:19Z</dcterms:modified>
  <cp:category/>
  <cp:version/>
  <cp:contentType/>
  <cp:contentStatus/>
</cp:coreProperties>
</file>